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4370" windowHeight="7230"/>
  </bookViews>
  <sheets>
    <sheet name="anglers" sheetId="1" r:id="rId1"/>
    <sheet name="boats" sheetId="2" r:id="rId2"/>
    <sheet name="Sheet3" sheetId="3" r:id="rId3"/>
  </sheets>
  <definedNames>
    <definedName name="_xlnm._FilterDatabase" localSheetId="0" hidden="1">anglers!$A$3:$I$78</definedName>
    <definedName name="_xlnm.Print_Area" localSheetId="0">anglers!$A$1:$I$91</definedName>
    <definedName name="_xlnm.Print_Titles" localSheetId="0">anglers!$1:$3</definedName>
  </definedNames>
  <calcPr calcId="144525"/>
</workbook>
</file>

<file path=xl/calcChain.xml><?xml version="1.0" encoding="utf-8"?>
<calcChain xmlns="http://schemas.openxmlformats.org/spreadsheetml/2006/main">
  <c r="F56" i="1" l="1"/>
  <c r="F61" i="1"/>
  <c r="F59" i="1"/>
  <c r="F63" i="1"/>
  <c r="F62" i="1"/>
  <c r="F57" i="1"/>
  <c r="F58" i="1"/>
  <c r="F60" i="1"/>
  <c r="F49" i="1"/>
  <c r="F41" i="1"/>
  <c r="F83" i="1"/>
  <c r="F52" i="1"/>
  <c r="F50" i="1"/>
  <c r="D20" i="2"/>
  <c r="E15" i="2" s="1"/>
  <c r="B20" i="2"/>
  <c r="C15" i="2" s="1"/>
  <c r="F48" i="1"/>
  <c r="F14" i="1"/>
  <c r="F87" i="1"/>
  <c r="G90" i="1" l="1"/>
  <c r="H56" i="1" s="1"/>
  <c r="E17" i="2"/>
  <c r="C17" i="2"/>
  <c r="C16" i="2"/>
  <c r="E16" i="2"/>
  <c r="E18" i="2"/>
  <c r="C10" i="2"/>
  <c r="F15" i="2"/>
  <c r="C4" i="2"/>
  <c r="C14" i="2"/>
  <c r="C8" i="2"/>
  <c r="C12" i="2"/>
  <c r="C6" i="2"/>
  <c r="C5" i="2"/>
  <c r="C7" i="2"/>
  <c r="C11" i="2"/>
  <c r="C18" i="2"/>
  <c r="E8" i="2"/>
  <c r="E5" i="2"/>
  <c r="E11" i="2"/>
  <c r="F11" i="2" s="1"/>
  <c r="E7" i="2"/>
  <c r="E4" i="2"/>
  <c r="E10" i="2"/>
  <c r="F10" i="2" s="1"/>
  <c r="E9" i="2"/>
  <c r="E12" i="2"/>
  <c r="E14" i="2"/>
  <c r="F14" i="2" s="1"/>
  <c r="C9" i="2"/>
  <c r="C13" i="2"/>
  <c r="E6" i="2"/>
  <c r="F6" i="2" s="1"/>
  <c r="E13" i="2"/>
  <c r="F42" i="1"/>
  <c r="F55" i="1"/>
  <c r="F86" i="1"/>
  <c r="F85" i="1"/>
  <c r="F84" i="1"/>
  <c r="F88" i="1"/>
  <c r="F53" i="1"/>
  <c r="F74" i="1"/>
  <c r="F64" i="1"/>
  <c r="F75" i="1"/>
  <c r="F65" i="1"/>
  <c r="F76" i="1"/>
  <c r="F71" i="1"/>
  <c r="F4" i="1"/>
  <c r="F43" i="1"/>
  <c r="F28" i="1"/>
  <c r="F13" i="1"/>
  <c r="F30" i="1"/>
  <c r="F29" i="1"/>
  <c r="F11" i="1"/>
  <c r="F66" i="1"/>
  <c r="F77" i="1"/>
  <c r="F31" i="1"/>
  <c r="F21" i="1"/>
  <c r="F67" i="1"/>
  <c r="F17" i="1"/>
  <c r="F32" i="1"/>
  <c r="F44" i="1"/>
  <c r="F68" i="1"/>
  <c r="F33" i="1"/>
  <c r="F19" i="1"/>
  <c r="F20" i="1"/>
  <c r="F22" i="1"/>
  <c r="F27" i="1"/>
  <c r="F7" i="1"/>
  <c r="F23" i="1"/>
  <c r="F5" i="1"/>
  <c r="F34" i="1"/>
  <c r="F69" i="1"/>
  <c r="F35" i="1"/>
  <c r="F72" i="1"/>
  <c r="F78" i="1"/>
  <c r="F54" i="1"/>
  <c r="F9" i="1"/>
  <c r="F79" i="1"/>
  <c r="F45" i="1"/>
  <c r="F15" i="1"/>
  <c r="F80" i="1"/>
  <c r="F73" i="1"/>
  <c r="F12" i="1"/>
  <c r="F51" i="1"/>
  <c r="F18" i="1"/>
  <c r="F38" i="1"/>
  <c r="F37" i="1"/>
  <c r="F36" i="1"/>
  <c r="F10" i="1"/>
  <c r="F70" i="1"/>
  <c r="F39" i="1"/>
  <c r="F6" i="1"/>
  <c r="F16" i="1"/>
  <c r="F8" i="1"/>
  <c r="F81" i="1"/>
  <c r="F82" i="1"/>
  <c r="F40" i="1"/>
  <c r="F26" i="1"/>
  <c r="F24" i="1"/>
  <c r="F46" i="1"/>
  <c r="F25" i="1"/>
  <c r="F47" i="1"/>
  <c r="E90" i="1"/>
  <c r="C90" i="1"/>
  <c r="D56" i="1" s="1"/>
  <c r="F4" i="2" l="1"/>
  <c r="F8" i="2"/>
  <c r="F17" i="2"/>
  <c r="I56" i="1"/>
  <c r="H59" i="1"/>
  <c r="H61" i="1"/>
  <c r="D59" i="1"/>
  <c r="D61" i="1"/>
  <c r="H63" i="1"/>
  <c r="D62" i="1"/>
  <c r="D63" i="1"/>
  <c r="H57" i="1"/>
  <c r="H62" i="1"/>
  <c r="D58" i="1"/>
  <c r="D57" i="1"/>
  <c r="H48" i="1"/>
  <c r="H58" i="1"/>
  <c r="H72" i="1"/>
  <c r="H70" i="1"/>
  <c r="H88" i="1"/>
  <c r="H66" i="1"/>
  <c r="H28" i="1"/>
  <c r="H74" i="1"/>
  <c r="H11" i="1"/>
  <c r="H85" i="1"/>
  <c r="H39" i="1"/>
  <c r="H8" i="1"/>
  <c r="H54" i="1"/>
  <c r="H21" i="1"/>
  <c r="H45" i="1"/>
  <c r="H76" i="1"/>
  <c r="H19" i="1"/>
  <c r="H9" i="1"/>
  <c r="H68" i="1"/>
  <c r="H53" i="1"/>
  <c r="H79" i="1"/>
  <c r="H29" i="1"/>
  <c r="H77" i="1"/>
  <c r="H40" i="1"/>
  <c r="H37" i="1"/>
  <c r="H43" i="1"/>
  <c r="H6" i="1"/>
  <c r="H17" i="1"/>
  <c r="H15" i="1"/>
  <c r="H23" i="1"/>
  <c r="H50" i="1"/>
  <c r="H49" i="1"/>
  <c r="H87" i="1"/>
  <c r="H46" i="1"/>
  <c r="H20" i="1"/>
  <c r="H25" i="1"/>
  <c r="H82" i="1"/>
  <c r="H7" i="1"/>
  <c r="H47" i="1"/>
  <c r="H86" i="1"/>
  <c r="H33" i="1"/>
  <c r="H71" i="1"/>
  <c r="H81" i="1"/>
  <c r="H52" i="1"/>
  <c r="H83" i="1"/>
  <c r="H42" i="1"/>
  <c r="H32" i="1"/>
  <c r="H24" i="1"/>
  <c r="H16" i="1"/>
  <c r="H51" i="1"/>
  <c r="H35" i="1"/>
  <c r="H4" i="1"/>
  <c r="H64" i="1"/>
  <c r="H5" i="1"/>
  <c r="H14" i="1"/>
  <c r="H75" i="1"/>
  <c r="H38" i="1"/>
  <c r="H67" i="1"/>
  <c r="H10" i="1"/>
  <c r="H41" i="1"/>
  <c r="H78" i="1"/>
  <c r="H65" i="1"/>
  <c r="H69" i="1"/>
  <c r="H13" i="1"/>
  <c r="H84" i="1"/>
  <c r="H80" i="1"/>
  <c r="H31" i="1"/>
  <c r="H36" i="1"/>
  <c r="H12" i="1"/>
  <c r="H44" i="1"/>
  <c r="H34" i="1"/>
  <c r="H55" i="1"/>
  <c r="H30" i="1"/>
  <c r="H18" i="1"/>
  <c r="H73" i="1"/>
  <c r="H26" i="1"/>
  <c r="H27" i="1"/>
  <c r="H22" i="1"/>
  <c r="H60" i="1"/>
  <c r="D49" i="1"/>
  <c r="D60" i="1"/>
  <c r="D83" i="1"/>
  <c r="D41" i="1"/>
  <c r="F13" i="2"/>
  <c r="F7" i="2"/>
  <c r="F16" i="2"/>
  <c r="D52" i="1"/>
  <c r="D48" i="1"/>
  <c r="D50" i="1"/>
  <c r="F12" i="2"/>
  <c r="F18" i="2"/>
  <c r="F5" i="2"/>
  <c r="F9" i="2"/>
  <c r="D74" i="1"/>
  <c r="D10" i="1"/>
  <c r="I10" i="1" s="1"/>
  <c r="D78" i="1"/>
  <c r="D32" i="1"/>
  <c r="D76" i="1"/>
  <c r="D25" i="1"/>
  <c r="D18" i="1"/>
  <c r="D34" i="1"/>
  <c r="D31" i="1"/>
  <c r="D53" i="1"/>
  <c r="D40" i="1"/>
  <c r="D80" i="1"/>
  <c r="D27" i="1"/>
  <c r="D11" i="1"/>
  <c r="D55" i="1"/>
  <c r="D14" i="1"/>
  <c r="D86" i="1"/>
  <c r="D16" i="1"/>
  <c r="D79" i="1"/>
  <c r="D33" i="1"/>
  <c r="D28" i="1"/>
  <c r="D24" i="1"/>
  <c r="D81" i="1"/>
  <c r="D39" i="1"/>
  <c r="D37" i="1"/>
  <c r="D12" i="1"/>
  <c r="D9" i="1"/>
  <c r="D35" i="1"/>
  <c r="D23" i="1"/>
  <c r="D20" i="1"/>
  <c r="D68" i="1"/>
  <c r="D67" i="1"/>
  <c r="D30" i="1"/>
  <c r="D4" i="1"/>
  <c r="D75" i="1"/>
  <c r="D84" i="1"/>
  <c r="D87" i="1"/>
  <c r="D47" i="1"/>
  <c r="D26" i="1"/>
  <c r="D8" i="1"/>
  <c r="D70" i="1"/>
  <c r="D38" i="1"/>
  <c r="D73" i="1"/>
  <c r="D45" i="1"/>
  <c r="D54" i="1"/>
  <c r="D69" i="1"/>
  <c r="D7" i="1"/>
  <c r="D19" i="1"/>
  <c r="D44" i="1"/>
  <c r="D21" i="1"/>
  <c r="D66" i="1"/>
  <c r="D13" i="1"/>
  <c r="D71" i="1"/>
  <c r="D64" i="1"/>
  <c r="D85" i="1"/>
  <c r="D42" i="1"/>
  <c r="D46" i="1"/>
  <c r="D82" i="1"/>
  <c r="D6" i="1"/>
  <c r="D36" i="1"/>
  <c r="D51" i="1"/>
  <c r="D15" i="1"/>
  <c r="D72" i="1"/>
  <c r="D5" i="1"/>
  <c r="D22" i="1"/>
  <c r="D17" i="1"/>
  <c r="D77" i="1"/>
  <c r="D29" i="1"/>
  <c r="D43" i="1"/>
  <c r="D65" i="1"/>
  <c r="D88" i="1"/>
  <c r="I8" i="1" l="1"/>
  <c r="I12" i="1"/>
  <c r="I4" i="1"/>
  <c r="I11" i="1"/>
  <c r="I5" i="1"/>
  <c r="I6" i="1"/>
  <c r="I7" i="1"/>
  <c r="I9" i="1"/>
  <c r="I61" i="1"/>
  <c r="I59" i="1"/>
  <c r="I24" i="1"/>
  <c r="I55" i="1"/>
  <c r="I47" i="1"/>
  <c r="I46" i="1"/>
  <c r="I71" i="1"/>
  <c r="I63" i="1"/>
  <c r="I35" i="1"/>
  <c r="I39" i="1"/>
  <c r="I86" i="1"/>
  <c r="I65" i="1"/>
  <c r="I17" i="1"/>
  <c r="I88" i="1"/>
  <c r="I62" i="1"/>
  <c r="I57" i="1"/>
  <c r="I58" i="1"/>
  <c r="I72" i="1"/>
  <c r="I45" i="1"/>
  <c r="I66" i="1"/>
  <c r="I19" i="1"/>
  <c r="I25" i="1"/>
  <c r="I48" i="1"/>
  <c r="I60" i="1"/>
  <c r="I85" i="1"/>
  <c r="I70" i="1"/>
  <c r="I84" i="1"/>
  <c r="I53" i="1"/>
  <c r="I51" i="1"/>
  <c r="I54" i="1"/>
  <c r="I30" i="1"/>
  <c r="I20" i="1"/>
  <c r="I81" i="1"/>
  <c r="I78" i="1"/>
  <c r="I50" i="1"/>
  <c r="I67" i="1"/>
  <c r="I28" i="1"/>
  <c r="I76" i="1"/>
  <c r="I79" i="1"/>
  <c r="I40" i="1"/>
  <c r="I44" i="1"/>
  <c r="I15" i="1"/>
  <c r="I82" i="1"/>
  <c r="I21" i="1"/>
  <c r="I74" i="1"/>
  <c r="I29" i="1"/>
  <c r="I87" i="1"/>
  <c r="I18" i="1"/>
  <c r="I49" i="1"/>
  <c r="I77" i="1"/>
  <c r="I75" i="1"/>
  <c r="I37" i="1"/>
  <c r="I83" i="1"/>
  <c r="I23" i="1"/>
  <c r="I43" i="1"/>
  <c r="I68" i="1"/>
  <c r="I22" i="1"/>
  <c r="I64" i="1"/>
  <c r="I69" i="1"/>
  <c r="I38" i="1"/>
  <c r="I33" i="1"/>
  <c r="I14" i="1"/>
  <c r="I80" i="1"/>
  <c r="I32" i="1"/>
  <c r="I52" i="1"/>
  <c r="I42" i="1"/>
  <c r="I16" i="1"/>
  <c r="I41" i="1"/>
  <c r="I73" i="1"/>
  <c r="I26" i="1"/>
  <c r="I27" i="1"/>
  <c r="I31" i="1"/>
  <c r="I36" i="1"/>
  <c r="I13" i="1"/>
  <c r="I34" i="1"/>
</calcChain>
</file>

<file path=xl/sharedStrings.xml><?xml version="1.0" encoding="utf-8"?>
<sst xmlns="http://schemas.openxmlformats.org/spreadsheetml/2006/main" count="209" uniqueCount="167">
  <si>
    <t>Surname</t>
  </si>
  <si>
    <t>Name</t>
  </si>
  <si>
    <t>Chris</t>
  </si>
  <si>
    <t>Tye</t>
  </si>
  <si>
    <t>Naude</t>
  </si>
  <si>
    <t>Johan</t>
  </si>
  <si>
    <t>Fourie</t>
  </si>
  <si>
    <t>Andre</t>
  </si>
  <si>
    <t>de Bruyn</t>
  </si>
  <si>
    <t>Ben</t>
  </si>
  <si>
    <t>Jahnu</t>
  </si>
  <si>
    <t>Zandre</t>
  </si>
  <si>
    <t>Johann</t>
  </si>
  <si>
    <t>Viljoen</t>
  </si>
  <si>
    <t>Lize</t>
  </si>
  <si>
    <t>Van Tonder</t>
  </si>
  <si>
    <t>Eugene</t>
  </si>
  <si>
    <t>Botes</t>
  </si>
  <si>
    <t>Anthon</t>
  </si>
  <si>
    <t>Sharp</t>
  </si>
  <si>
    <t>Donaldson</t>
  </si>
  <si>
    <t>Richard</t>
  </si>
  <si>
    <t>Jason</t>
  </si>
  <si>
    <t>Senekal</t>
  </si>
  <si>
    <t>Gerrit</t>
  </si>
  <si>
    <t>Lines</t>
  </si>
  <si>
    <t>Jose</t>
  </si>
  <si>
    <t>le Roux</t>
  </si>
  <si>
    <t>Milne</t>
  </si>
  <si>
    <t>Willem</t>
  </si>
  <si>
    <t>Cliff</t>
  </si>
  <si>
    <t>Murison</t>
  </si>
  <si>
    <t>Neil</t>
  </si>
  <si>
    <t>Curt</t>
  </si>
  <si>
    <t>van der Merwe</t>
  </si>
  <si>
    <t>Finkelstein</t>
  </si>
  <si>
    <t>Roy</t>
  </si>
  <si>
    <t>Jacobs</t>
  </si>
  <si>
    <t>J</t>
  </si>
  <si>
    <t>Douglas</t>
  </si>
  <si>
    <t>Anthony</t>
  </si>
  <si>
    <t>Ethan</t>
  </si>
  <si>
    <t>Westerveldt</t>
  </si>
  <si>
    <t>Pierre</t>
  </si>
  <si>
    <t>Ian</t>
  </si>
  <si>
    <t>Pienkie</t>
  </si>
  <si>
    <t>Zane</t>
  </si>
  <si>
    <t>Zurcher</t>
  </si>
  <si>
    <t>Rossi</t>
  </si>
  <si>
    <t>Dave</t>
  </si>
  <si>
    <t>Steve</t>
  </si>
  <si>
    <t>Brewis</t>
  </si>
  <si>
    <t>John</t>
  </si>
  <si>
    <t>Williamson</t>
  </si>
  <si>
    <t>Juanita</t>
  </si>
  <si>
    <t>Pete</t>
  </si>
  <si>
    <t>Alexandris</t>
  </si>
  <si>
    <t>Dimitri</t>
  </si>
  <si>
    <t>Carter</t>
  </si>
  <si>
    <t>S</t>
  </si>
  <si>
    <t>Gerber</t>
  </si>
  <si>
    <t>Christopher</t>
  </si>
  <si>
    <t>Sheena</t>
  </si>
  <si>
    <t>Nel</t>
  </si>
  <si>
    <t>Kaschula</t>
  </si>
  <si>
    <t>Owen</t>
  </si>
  <si>
    <t>Schmidt</t>
  </si>
  <si>
    <t>Keith</t>
  </si>
  <si>
    <t>Robin Kelly</t>
  </si>
  <si>
    <t>Carla</t>
  </si>
  <si>
    <t>Evans</t>
  </si>
  <si>
    <t>K</t>
  </si>
  <si>
    <t>Bonthuys</t>
  </si>
  <si>
    <t>Gary</t>
  </si>
  <si>
    <t>Brian</t>
  </si>
  <si>
    <t>Didloff</t>
  </si>
  <si>
    <t>Pieter</t>
  </si>
  <si>
    <t>Connor</t>
  </si>
  <si>
    <t>Vanessa</t>
  </si>
  <si>
    <t>Shane</t>
  </si>
  <si>
    <t>Wayne</t>
  </si>
  <si>
    <t>Dawson</t>
  </si>
  <si>
    <t>Peter</t>
  </si>
  <si>
    <t>Kevin</t>
  </si>
  <si>
    <t>Clark</t>
  </si>
  <si>
    <t>Brestler</t>
  </si>
  <si>
    <t>Tiaan</t>
  </si>
  <si>
    <t>Hyman</t>
  </si>
  <si>
    <t>Jaco</t>
  </si>
  <si>
    <t>Martin</t>
  </si>
  <si>
    <t>Gierz</t>
  </si>
  <si>
    <t>Warren</t>
  </si>
  <si>
    <t>Rachmann</t>
  </si>
  <si>
    <t>Fensham</t>
  </si>
  <si>
    <t>James</t>
  </si>
  <si>
    <t>Meiring</t>
  </si>
  <si>
    <t>Paul</t>
  </si>
  <si>
    <t>Victor</t>
  </si>
  <si>
    <t>Liela</t>
  </si>
  <si>
    <t>My Way</t>
  </si>
  <si>
    <t>Double Trouble</t>
  </si>
  <si>
    <t>Le Corsaire</t>
  </si>
  <si>
    <t>Stormer</t>
  </si>
  <si>
    <t>Son of Jamaica</t>
  </si>
  <si>
    <t>Heatseeker</t>
  </si>
  <si>
    <t>Trouble</t>
  </si>
  <si>
    <t>Bigger G</t>
  </si>
  <si>
    <t>Rambill</t>
  </si>
  <si>
    <t>Scallywag</t>
  </si>
  <si>
    <t>Total League Points</t>
  </si>
  <si>
    <t>Boat Name</t>
  </si>
  <si>
    <t>Shawn</t>
  </si>
  <si>
    <t>Kemp</t>
  </si>
  <si>
    <t>Lennie</t>
  </si>
  <si>
    <t>Share</t>
  </si>
  <si>
    <t>D</t>
  </si>
  <si>
    <t>M</t>
  </si>
  <si>
    <t>Bezuidenhout</t>
  </si>
  <si>
    <t>Christo</t>
  </si>
  <si>
    <t>Dorette</t>
  </si>
  <si>
    <t>Nina</t>
  </si>
  <si>
    <t>Sale</t>
  </si>
  <si>
    <t>Dean</t>
  </si>
  <si>
    <t>Breytenbach</t>
  </si>
  <si>
    <t>B</t>
  </si>
  <si>
    <t>Zoonekynd</t>
  </si>
  <si>
    <t>Top Score</t>
  </si>
  <si>
    <t>Notes:</t>
  </si>
  <si>
    <t>Double Up</t>
  </si>
  <si>
    <t>Peel</t>
  </si>
  <si>
    <t>Bobby</t>
  </si>
  <si>
    <t>Barris</t>
  </si>
  <si>
    <t>Colin</t>
  </si>
  <si>
    <t>Sea Devil</t>
  </si>
  <si>
    <t>Due South</t>
  </si>
  <si>
    <t>Chare</t>
  </si>
  <si>
    <t>Leon</t>
  </si>
  <si>
    <t>Mariska</t>
  </si>
  <si>
    <t>Rough Rider</t>
  </si>
  <si>
    <t>Terry</t>
  </si>
  <si>
    <t>Claasen</t>
  </si>
  <si>
    <t>Billy</t>
  </si>
  <si>
    <t>Percy</t>
  </si>
  <si>
    <t>A</t>
  </si>
  <si>
    <t>Jacobus</t>
  </si>
  <si>
    <t>Fillis</t>
  </si>
  <si>
    <t>Ivan</t>
  </si>
  <si>
    <t>Chamberlain</t>
  </si>
  <si>
    <t>Scheepers</t>
  </si>
  <si>
    <t>Van der Berg</t>
  </si>
  <si>
    <t>Heime</t>
  </si>
  <si>
    <t>R</t>
  </si>
  <si>
    <t>Petzer</t>
  </si>
  <si>
    <t>Appollis</t>
  </si>
  <si>
    <t>Marlin</t>
  </si>
  <si>
    <t>Steve Brewis</t>
  </si>
  <si>
    <t>Top Angler</t>
  </si>
  <si>
    <t>Curt van der Merwe</t>
  </si>
  <si>
    <t>LEAGUE STANDING AFTER ROUND 3</t>
  </si>
  <si>
    <t>TOP BOAT AFTER ROUND 3</t>
  </si>
  <si>
    <t>Round 1 Score</t>
  </si>
  <si>
    <t>Round 1 League Points</t>
  </si>
  <si>
    <t>Round 3 Score</t>
  </si>
  <si>
    <t>Round 3 League Points</t>
  </si>
  <si>
    <t>Round 2 = blow out, no boat points</t>
  </si>
  <si>
    <t>Round 2 Score</t>
  </si>
  <si>
    <t>Round 2 League Points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</si>
</sst>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FF9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40">
    <xf numFmtId="0" fontId="0" fillId="0" borderId="0" xfId="0"/>
    <xf numFmtId="0" fontId="0" fillId="0" borderId="1" xfId="0" applyBorder="1" applyAlignment="1">
      <alignment horizontal="center" vertical="center" wrapText="1"/>
    </xf>
    <xf numFmtId="164" fontId="0" fillId="0" borderId="0" xfId="0" applyNumberFormat="1"/>
    <xf numFmtId="0" fontId="0" fillId="0" borderId="2" xfId="0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164" fontId="0" fillId="0" borderId="7" xfId="1" applyNumberFormat="1" applyFont="1" applyBorder="1"/>
    <xf numFmtId="164" fontId="0" fillId="0" borderId="9" xfId="1" applyNumberFormat="1" applyFont="1" applyBorder="1"/>
    <xf numFmtId="0" fontId="0" fillId="0" borderId="4" xfId="0" applyFill="1" applyBorder="1" applyAlignment="1">
      <alignment horizontal="center" vertical="center" wrapText="1"/>
    </xf>
    <xf numFmtId="0" fontId="2" fillId="0" borderId="0" xfId="0" applyFont="1" applyFill="1" applyBorder="1"/>
    <xf numFmtId="2" fontId="0" fillId="0" borderId="0" xfId="0" applyNumberFormat="1"/>
    <xf numFmtId="0" fontId="0" fillId="0" borderId="1" xfId="0" applyFont="1" applyBorder="1"/>
    <xf numFmtId="0" fontId="0" fillId="0" borderId="2" xfId="0" applyFont="1" applyBorder="1"/>
    <xf numFmtId="164" fontId="0" fillId="0" borderId="6" xfId="0" applyNumberFormat="1" applyFont="1" applyBorder="1"/>
    <xf numFmtId="164" fontId="0" fillId="0" borderId="7" xfId="0" applyNumberFormat="1" applyFont="1" applyBorder="1"/>
    <xf numFmtId="2" fontId="0" fillId="0" borderId="3" xfId="0" applyNumberFormat="1" applyFont="1" applyBorder="1"/>
    <xf numFmtId="0" fontId="0" fillId="0" borderId="1" xfId="0" applyFont="1" applyFill="1" applyBorder="1"/>
    <xf numFmtId="0" fontId="0" fillId="0" borderId="2" xfId="0" applyFont="1" applyFill="1" applyBorder="1"/>
    <xf numFmtId="164" fontId="0" fillId="0" borderId="6" xfId="0" applyNumberFormat="1" applyFont="1" applyFill="1" applyBorder="1"/>
    <xf numFmtId="164" fontId="0" fillId="0" borderId="8" xfId="0" applyNumberFormat="1" applyFont="1" applyBorder="1"/>
    <xf numFmtId="164" fontId="0" fillId="0" borderId="9" xfId="0" applyNumberFormat="1" applyFont="1" applyBorder="1"/>
    <xf numFmtId="164" fontId="0" fillId="0" borderId="7" xfId="1" applyNumberFormat="1" applyFont="1" applyFill="1" applyBorder="1"/>
    <xf numFmtId="164" fontId="0" fillId="0" borderId="7" xfId="0" applyNumberFormat="1" applyFont="1" applyFill="1" applyBorder="1"/>
    <xf numFmtId="2" fontId="0" fillId="0" borderId="3" xfId="0" applyNumberFormat="1" applyFont="1" applyFill="1" applyBorder="1"/>
    <xf numFmtId="0" fontId="0" fillId="0" borderId="0" xfId="0" applyFill="1"/>
    <xf numFmtId="164" fontId="0" fillId="0" borderId="8" xfId="0" applyNumberFormat="1" applyFont="1" applyFill="1" applyBorder="1"/>
    <xf numFmtId="164" fontId="0" fillId="2" borderId="6" xfId="0" applyNumberFormat="1" applyFont="1" applyFill="1" applyBorder="1"/>
    <xf numFmtId="164" fontId="0" fillId="2" borderId="7" xfId="0" applyNumberFormat="1" applyFont="1" applyFill="1" applyBorder="1"/>
    <xf numFmtId="164" fontId="0" fillId="2" borderId="7" xfId="1" applyNumberFormat="1" applyFont="1" applyFill="1" applyBorder="1"/>
    <xf numFmtId="0" fontId="0" fillId="0" borderId="10" xfId="0" applyFont="1" applyBorder="1"/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2" fontId="0" fillId="0" borderId="11" xfId="0" applyNumberFormat="1" applyFont="1" applyBorder="1"/>
    <xf numFmtId="2" fontId="0" fillId="0" borderId="12" xfId="0" applyNumberFormat="1" applyFont="1" applyBorder="1"/>
    <xf numFmtId="2" fontId="0" fillId="0" borderId="6" xfId="0" applyNumberFormat="1" applyFont="1" applyBorder="1"/>
    <xf numFmtId="2" fontId="0" fillId="0" borderId="8" xfId="0" applyNumberFormat="1" applyFont="1" applyBorder="1"/>
    <xf numFmtId="2" fontId="0" fillId="0" borderId="13" xfId="0" applyNumberFormat="1" applyFont="1" applyBorder="1"/>
    <xf numFmtId="164" fontId="4" fillId="0" borderId="0" xfId="0" applyNumberFormat="1" applyFont="1"/>
    <xf numFmtId="0" fontId="1" fillId="0" borderId="0" xfId="0" applyFon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1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14.42578125" bestFit="1" customWidth="1"/>
    <col min="2" max="2" width="11.42578125" bestFit="1" customWidth="1"/>
    <col min="3" max="3" width="10.7109375" bestFit="1" customWidth="1"/>
    <col min="4" max="4" width="12.140625" bestFit="1" customWidth="1"/>
    <col min="6" max="6" width="12.140625" bestFit="1" customWidth="1"/>
    <col min="7" max="8" width="12.140625" customWidth="1"/>
    <col min="9" max="9" width="12.140625" bestFit="1" customWidth="1"/>
  </cols>
  <sheetData>
    <row r="1" spans="1:9" ht="18.75" x14ac:dyDescent="0.3">
      <c r="A1" s="39" t="s">
        <v>158</v>
      </c>
      <c r="B1" s="39"/>
      <c r="C1" s="39"/>
      <c r="D1" s="39"/>
      <c r="E1" s="39"/>
      <c r="F1" s="39"/>
      <c r="G1" s="39"/>
      <c r="H1" s="39"/>
      <c r="I1" s="39"/>
    </row>
    <row r="2" spans="1:9" ht="15.75" thickBot="1" x14ac:dyDescent="0.3"/>
    <row r="3" spans="1:9" ht="30" x14ac:dyDescent="0.25">
      <c r="A3" s="1" t="s">
        <v>0</v>
      </c>
      <c r="B3" s="3" t="s">
        <v>1</v>
      </c>
      <c r="C3" s="5" t="s">
        <v>160</v>
      </c>
      <c r="D3" s="6" t="s">
        <v>161</v>
      </c>
      <c r="E3" s="9" t="s">
        <v>165</v>
      </c>
      <c r="F3" s="6" t="s">
        <v>166</v>
      </c>
      <c r="G3" s="9" t="s">
        <v>162</v>
      </c>
      <c r="H3" s="6" t="s">
        <v>163</v>
      </c>
      <c r="I3" s="4" t="s">
        <v>109</v>
      </c>
    </row>
    <row r="4" spans="1:9" x14ac:dyDescent="0.25">
      <c r="A4" s="12" t="s">
        <v>51</v>
      </c>
      <c r="B4" s="13" t="s">
        <v>50</v>
      </c>
      <c r="C4" s="27">
        <v>40</v>
      </c>
      <c r="D4" s="29">
        <f t="shared" ref="D4:D34" si="0">(C4/$C$90)*100</f>
        <v>100</v>
      </c>
      <c r="E4" s="14">
        <v>10</v>
      </c>
      <c r="F4" s="15">
        <f t="shared" ref="F4:F34" si="1">E4</f>
        <v>10</v>
      </c>
      <c r="G4" s="14">
        <v>10</v>
      </c>
      <c r="H4" s="15">
        <f t="shared" ref="H4:H34" si="2">(G4/$G$90)*100</f>
        <v>52.083333333333336</v>
      </c>
      <c r="I4" s="16">
        <f t="shared" ref="I4:I34" si="3">F4+D4+H4</f>
        <v>162.08333333333334</v>
      </c>
    </row>
    <row r="5" spans="1:9" x14ac:dyDescent="0.25">
      <c r="A5" s="12" t="s">
        <v>60</v>
      </c>
      <c r="B5" s="13" t="s">
        <v>61</v>
      </c>
      <c r="C5" s="14">
        <v>20</v>
      </c>
      <c r="D5" s="7">
        <f t="shared" si="0"/>
        <v>50</v>
      </c>
      <c r="E5" s="14">
        <v>10</v>
      </c>
      <c r="F5" s="15">
        <f t="shared" si="1"/>
        <v>10</v>
      </c>
      <c r="G5" s="14">
        <v>17.2</v>
      </c>
      <c r="H5" s="15">
        <f t="shared" si="2"/>
        <v>89.583333333333343</v>
      </c>
      <c r="I5" s="16">
        <f t="shared" si="3"/>
        <v>149.58333333333334</v>
      </c>
    </row>
    <row r="6" spans="1:9" x14ac:dyDescent="0.25">
      <c r="A6" s="12" t="s">
        <v>34</v>
      </c>
      <c r="B6" s="13" t="s">
        <v>33</v>
      </c>
      <c r="C6" s="14">
        <v>10</v>
      </c>
      <c r="D6" s="7">
        <f t="shared" si="0"/>
        <v>25</v>
      </c>
      <c r="E6" s="14">
        <v>10</v>
      </c>
      <c r="F6" s="15">
        <f t="shared" si="1"/>
        <v>10</v>
      </c>
      <c r="G6" s="27">
        <v>19.2</v>
      </c>
      <c r="H6" s="28">
        <f t="shared" si="2"/>
        <v>100</v>
      </c>
      <c r="I6" s="16">
        <f t="shared" si="3"/>
        <v>135</v>
      </c>
    </row>
    <row r="7" spans="1:9" x14ac:dyDescent="0.25">
      <c r="A7" s="12" t="s">
        <v>60</v>
      </c>
      <c r="B7" s="13" t="s">
        <v>74</v>
      </c>
      <c r="C7" s="14">
        <v>11.6</v>
      </c>
      <c r="D7" s="7">
        <f t="shared" si="0"/>
        <v>28.999999999999996</v>
      </c>
      <c r="E7" s="14">
        <v>10</v>
      </c>
      <c r="F7" s="15">
        <f t="shared" si="1"/>
        <v>10</v>
      </c>
      <c r="G7" s="14">
        <v>18</v>
      </c>
      <c r="H7" s="15">
        <f t="shared" si="2"/>
        <v>93.75</v>
      </c>
      <c r="I7" s="16">
        <f t="shared" si="3"/>
        <v>132.75</v>
      </c>
    </row>
    <row r="8" spans="1:9" x14ac:dyDescent="0.25">
      <c r="A8" s="12" t="s">
        <v>15</v>
      </c>
      <c r="B8" s="13" t="s">
        <v>16</v>
      </c>
      <c r="C8" s="14">
        <v>10</v>
      </c>
      <c r="D8" s="7">
        <f t="shared" si="0"/>
        <v>25</v>
      </c>
      <c r="E8" s="14">
        <v>10</v>
      </c>
      <c r="F8" s="15">
        <f t="shared" si="1"/>
        <v>10</v>
      </c>
      <c r="G8" s="14">
        <v>18</v>
      </c>
      <c r="H8" s="15">
        <f t="shared" si="2"/>
        <v>93.75</v>
      </c>
      <c r="I8" s="16">
        <f t="shared" si="3"/>
        <v>128.75</v>
      </c>
    </row>
    <row r="9" spans="1:9" x14ac:dyDescent="0.25">
      <c r="A9" s="12" t="s">
        <v>25</v>
      </c>
      <c r="B9" s="13" t="s">
        <v>21</v>
      </c>
      <c r="C9" s="14">
        <v>25.6</v>
      </c>
      <c r="D9" s="7">
        <f t="shared" si="0"/>
        <v>64</v>
      </c>
      <c r="E9" s="14">
        <v>0</v>
      </c>
      <c r="F9" s="15">
        <f t="shared" si="1"/>
        <v>0</v>
      </c>
      <c r="G9" s="14">
        <v>10</v>
      </c>
      <c r="H9" s="15">
        <f t="shared" si="2"/>
        <v>52.083333333333336</v>
      </c>
      <c r="I9" s="16">
        <f t="shared" si="3"/>
        <v>116.08333333333334</v>
      </c>
    </row>
    <row r="10" spans="1:9" x14ac:dyDescent="0.25">
      <c r="A10" s="12" t="s">
        <v>23</v>
      </c>
      <c r="B10" s="13" t="s">
        <v>24</v>
      </c>
      <c r="C10" s="14">
        <v>10</v>
      </c>
      <c r="D10" s="7">
        <f t="shared" si="0"/>
        <v>25</v>
      </c>
      <c r="E10" s="14">
        <v>10</v>
      </c>
      <c r="F10" s="15">
        <f t="shared" si="1"/>
        <v>10</v>
      </c>
      <c r="G10" s="14">
        <v>16</v>
      </c>
      <c r="H10" s="15">
        <f t="shared" si="2"/>
        <v>83.333333333333343</v>
      </c>
      <c r="I10" s="16">
        <f t="shared" si="3"/>
        <v>118.33333333333334</v>
      </c>
    </row>
    <row r="11" spans="1:9" x14ac:dyDescent="0.25">
      <c r="A11" s="12" t="s">
        <v>8</v>
      </c>
      <c r="B11" s="13" t="s">
        <v>9</v>
      </c>
      <c r="C11" s="14">
        <v>20</v>
      </c>
      <c r="D11" s="7">
        <f t="shared" si="0"/>
        <v>50</v>
      </c>
      <c r="E11" s="14">
        <v>10</v>
      </c>
      <c r="F11" s="15">
        <f t="shared" si="1"/>
        <v>10</v>
      </c>
      <c r="G11" s="14">
        <v>10</v>
      </c>
      <c r="H11" s="15">
        <f t="shared" si="2"/>
        <v>52.083333333333336</v>
      </c>
      <c r="I11" s="16">
        <f t="shared" si="3"/>
        <v>112.08333333333334</v>
      </c>
    </row>
    <row r="12" spans="1:9" x14ac:dyDescent="0.25">
      <c r="A12" s="12" t="s">
        <v>45</v>
      </c>
      <c r="B12" s="13" t="s">
        <v>44</v>
      </c>
      <c r="C12" s="14">
        <v>13.2</v>
      </c>
      <c r="D12" s="7">
        <f t="shared" si="0"/>
        <v>32.999999999999993</v>
      </c>
      <c r="E12" s="14">
        <v>10</v>
      </c>
      <c r="F12" s="15">
        <f t="shared" si="1"/>
        <v>10</v>
      </c>
      <c r="G12" s="14">
        <v>13.2</v>
      </c>
      <c r="H12" s="15">
        <f t="shared" si="2"/>
        <v>68.75</v>
      </c>
      <c r="I12" s="16">
        <f t="shared" si="3"/>
        <v>111.75</v>
      </c>
    </row>
    <row r="13" spans="1:9" x14ac:dyDescent="0.25">
      <c r="A13" s="12" t="s">
        <v>81</v>
      </c>
      <c r="B13" s="13" t="s">
        <v>82</v>
      </c>
      <c r="C13" s="14">
        <v>11.8</v>
      </c>
      <c r="D13" s="7">
        <f t="shared" si="0"/>
        <v>29.500000000000004</v>
      </c>
      <c r="E13" s="14">
        <v>10</v>
      </c>
      <c r="F13" s="15">
        <f t="shared" si="1"/>
        <v>10</v>
      </c>
      <c r="G13" s="14">
        <v>13.6</v>
      </c>
      <c r="H13" s="15">
        <f t="shared" si="2"/>
        <v>70.833333333333343</v>
      </c>
      <c r="I13" s="16">
        <f t="shared" si="3"/>
        <v>110.33333333333334</v>
      </c>
    </row>
    <row r="14" spans="1:9" x14ac:dyDescent="0.25">
      <c r="A14" s="12" t="s">
        <v>35</v>
      </c>
      <c r="B14" s="13" t="s">
        <v>36</v>
      </c>
      <c r="C14" s="14">
        <v>10</v>
      </c>
      <c r="D14" s="7">
        <f t="shared" si="0"/>
        <v>25</v>
      </c>
      <c r="E14" s="14">
        <v>10</v>
      </c>
      <c r="F14" s="15">
        <f t="shared" si="1"/>
        <v>10</v>
      </c>
      <c r="G14" s="14">
        <v>13</v>
      </c>
      <c r="H14" s="15">
        <f t="shared" si="2"/>
        <v>67.708333333333343</v>
      </c>
      <c r="I14" s="16">
        <f t="shared" si="3"/>
        <v>102.70833333333334</v>
      </c>
    </row>
    <row r="15" spans="1:9" x14ac:dyDescent="0.25">
      <c r="A15" s="12" t="s">
        <v>31</v>
      </c>
      <c r="B15" s="13" t="s">
        <v>32</v>
      </c>
      <c r="C15" s="14">
        <v>10</v>
      </c>
      <c r="D15" s="7">
        <f t="shared" si="0"/>
        <v>25</v>
      </c>
      <c r="E15" s="14">
        <v>10</v>
      </c>
      <c r="F15" s="15">
        <f t="shared" si="1"/>
        <v>10</v>
      </c>
      <c r="G15" s="14">
        <v>12.8</v>
      </c>
      <c r="H15" s="15">
        <f t="shared" si="2"/>
        <v>66.666666666666671</v>
      </c>
      <c r="I15" s="16">
        <f t="shared" si="3"/>
        <v>101.66666666666667</v>
      </c>
    </row>
    <row r="16" spans="1:9" x14ac:dyDescent="0.25">
      <c r="A16" s="12" t="s">
        <v>15</v>
      </c>
      <c r="B16" s="13" t="s">
        <v>137</v>
      </c>
      <c r="C16" s="14">
        <v>0</v>
      </c>
      <c r="D16" s="7">
        <f t="shared" si="0"/>
        <v>0</v>
      </c>
      <c r="E16" s="14">
        <v>10</v>
      </c>
      <c r="F16" s="15">
        <f t="shared" si="1"/>
        <v>10</v>
      </c>
      <c r="G16" s="14">
        <v>18</v>
      </c>
      <c r="H16" s="15">
        <f t="shared" si="2"/>
        <v>93.75</v>
      </c>
      <c r="I16" s="16">
        <f t="shared" si="3"/>
        <v>103.75</v>
      </c>
    </row>
    <row r="17" spans="1:9" x14ac:dyDescent="0.25">
      <c r="A17" s="12" t="s">
        <v>39</v>
      </c>
      <c r="B17" s="13" t="s">
        <v>40</v>
      </c>
      <c r="C17" s="14">
        <v>10</v>
      </c>
      <c r="D17" s="7">
        <f t="shared" si="0"/>
        <v>25</v>
      </c>
      <c r="E17" s="14">
        <v>10</v>
      </c>
      <c r="F17" s="15">
        <f t="shared" si="1"/>
        <v>10</v>
      </c>
      <c r="G17" s="14">
        <v>12.6</v>
      </c>
      <c r="H17" s="15">
        <f t="shared" si="2"/>
        <v>65.625</v>
      </c>
      <c r="I17" s="16">
        <f t="shared" si="3"/>
        <v>100.625</v>
      </c>
    </row>
    <row r="18" spans="1:9" s="25" customFormat="1" x14ac:dyDescent="0.25">
      <c r="A18" s="12" t="s">
        <v>48</v>
      </c>
      <c r="B18" s="13" t="s">
        <v>49</v>
      </c>
      <c r="C18" s="14">
        <v>12.4</v>
      </c>
      <c r="D18" s="7">
        <f t="shared" si="0"/>
        <v>31</v>
      </c>
      <c r="E18" s="14">
        <v>10</v>
      </c>
      <c r="F18" s="15">
        <f t="shared" si="1"/>
        <v>10</v>
      </c>
      <c r="G18" s="14">
        <v>11</v>
      </c>
      <c r="H18" s="15">
        <f t="shared" si="2"/>
        <v>57.291666666666671</v>
      </c>
      <c r="I18" s="16">
        <f t="shared" si="3"/>
        <v>98.291666666666671</v>
      </c>
    </row>
    <row r="19" spans="1:9" x14ac:dyDescent="0.25">
      <c r="A19" s="12" t="s">
        <v>60</v>
      </c>
      <c r="B19" s="13" t="s">
        <v>80</v>
      </c>
      <c r="C19" s="14">
        <v>10</v>
      </c>
      <c r="D19" s="7">
        <f t="shared" si="0"/>
        <v>25</v>
      </c>
      <c r="E19" s="14">
        <v>10</v>
      </c>
      <c r="F19" s="15">
        <f t="shared" si="1"/>
        <v>10</v>
      </c>
      <c r="G19" s="14">
        <v>12</v>
      </c>
      <c r="H19" s="15">
        <f t="shared" si="2"/>
        <v>62.5</v>
      </c>
      <c r="I19" s="16">
        <f t="shared" si="3"/>
        <v>97.5</v>
      </c>
    </row>
    <row r="20" spans="1:9" x14ac:dyDescent="0.25">
      <c r="A20" s="12" t="s">
        <v>60</v>
      </c>
      <c r="B20" s="13" t="s">
        <v>79</v>
      </c>
      <c r="C20" s="14">
        <v>10</v>
      </c>
      <c r="D20" s="7">
        <f t="shared" si="0"/>
        <v>25</v>
      </c>
      <c r="E20" s="14">
        <v>10</v>
      </c>
      <c r="F20" s="15">
        <f t="shared" si="1"/>
        <v>10</v>
      </c>
      <c r="G20" s="14">
        <v>11.8</v>
      </c>
      <c r="H20" s="15">
        <f t="shared" si="2"/>
        <v>61.458333333333336</v>
      </c>
      <c r="I20" s="16">
        <f t="shared" si="3"/>
        <v>96.458333333333343</v>
      </c>
    </row>
    <row r="21" spans="1:9" x14ac:dyDescent="0.25">
      <c r="A21" s="12" t="s">
        <v>20</v>
      </c>
      <c r="B21" s="13" t="s">
        <v>22</v>
      </c>
      <c r="C21" s="14">
        <v>13.2</v>
      </c>
      <c r="D21" s="7">
        <f t="shared" si="0"/>
        <v>32.999999999999993</v>
      </c>
      <c r="E21" s="14">
        <v>10</v>
      </c>
      <c r="F21" s="15">
        <f t="shared" si="1"/>
        <v>10</v>
      </c>
      <c r="G21" s="14">
        <v>10</v>
      </c>
      <c r="H21" s="15">
        <f t="shared" si="2"/>
        <v>52.083333333333336</v>
      </c>
      <c r="I21" s="16">
        <f t="shared" si="3"/>
        <v>95.083333333333329</v>
      </c>
    </row>
    <row r="22" spans="1:9" x14ac:dyDescent="0.25">
      <c r="A22" s="12" t="s">
        <v>60</v>
      </c>
      <c r="B22" s="13" t="s">
        <v>62</v>
      </c>
      <c r="C22" s="14">
        <v>10</v>
      </c>
      <c r="D22" s="7">
        <f t="shared" si="0"/>
        <v>25</v>
      </c>
      <c r="E22" s="14">
        <v>10</v>
      </c>
      <c r="F22" s="15">
        <f t="shared" si="1"/>
        <v>10</v>
      </c>
      <c r="G22" s="14">
        <v>11.6</v>
      </c>
      <c r="H22" s="15">
        <f t="shared" si="2"/>
        <v>60.416666666666664</v>
      </c>
      <c r="I22" s="16">
        <f t="shared" si="3"/>
        <v>95.416666666666657</v>
      </c>
    </row>
    <row r="23" spans="1:9" x14ac:dyDescent="0.25">
      <c r="A23" s="12" t="s">
        <v>60</v>
      </c>
      <c r="B23" s="13" t="s">
        <v>78</v>
      </c>
      <c r="C23" s="14">
        <v>12.6</v>
      </c>
      <c r="D23" s="7">
        <f t="shared" si="0"/>
        <v>31.5</v>
      </c>
      <c r="E23" s="14">
        <v>10</v>
      </c>
      <c r="F23" s="15">
        <f t="shared" si="1"/>
        <v>10</v>
      </c>
      <c r="G23" s="14">
        <v>10</v>
      </c>
      <c r="H23" s="15">
        <f t="shared" si="2"/>
        <v>52.083333333333336</v>
      </c>
      <c r="I23" s="16">
        <f t="shared" si="3"/>
        <v>93.583333333333343</v>
      </c>
    </row>
    <row r="24" spans="1:9" x14ac:dyDescent="0.25">
      <c r="A24" s="12" t="s">
        <v>42</v>
      </c>
      <c r="B24" s="13" t="s">
        <v>43</v>
      </c>
      <c r="C24" s="14">
        <v>10</v>
      </c>
      <c r="D24" s="7">
        <f t="shared" si="0"/>
        <v>25</v>
      </c>
      <c r="E24" s="14">
        <v>10</v>
      </c>
      <c r="F24" s="15">
        <f t="shared" si="1"/>
        <v>10</v>
      </c>
      <c r="G24" s="14">
        <v>11.2</v>
      </c>
      <c r="H24" s="15">
        <f t="shared" si="2"/>
        <v>58.333333333333336</v>
      </c>
      <c r="I24" s="16">
        <f t="shared" si="3"/>
        <v>93.333333333333343</v>
      </c>
    </row>
    <row r="25" spans="1:9" x14ac:dyDescent="0.25">
      <c r="A25" s="12" t="s">
        <v>53</v>
      </c>
      <c r="B25" s="13" t="s">
        <v>52</v>
      </c>
      <c r="C25" s="14">
        <v>12</v>
      </c>
      <c r="D25" s="7">
        <f t="shared" si="0"/>
        <v>30</v>
      </c>
      <c r="E25" s="14">
        <v>10</v>
      </c>
      <c r="F25" s="15">
        <f t="shared" si="1"/>
        <v>10</v>
      </c>
      <c r="G25" s="14">
        <v>10</v>
      </c>
      <c r="H25" s="15">
        <f t="shared" si="2"/>
        <v>52.083333333333336</v>
      </c>
      <c r="I25" s="16">
        <f t="shared" si="3"/>
        <v>92.083333333333343</v>
      </c>
    </row>
    <row r="26" spans="1:9" x14ac:dyDescent="0.25">
      <c r="A26" s="12" t="s">
        <v>42</v>
      </c>
      <c r="B26" s="13" t="s">
        <v>5</v>
      </c>
      <c r="C26" s="14">
        <v>10</v>
      </c>
      <c r="D26" s="7">
        <f t="shared" si="0"/>
        <v>25</v>
      </c>
      <c r="E26" s="14">
        <v>10</v>
      </c>
      <c r="F26" s="15">
        <f t="shared" si="1"/>
        <v>10</v>
      </c>
      <c r="G26" s="14">
        <v>11</v>
      </c>
      <c r="H26" s="15">
        <f t="shared" si="2"/>
        <v>57.291666666666671</v>
      </c>
      <c r="I26" s="16">
        <f t="shared" si="3"/>
        <v>92.291666666666671</v>
      </c>
    </row>
    <row r="27" spans="1:9" x14ac:dyDescent="0.25">
      <c r="A27" s="12" t="s">
        <v>60</v>
      </c>
      <c r="B27" s="13" t="s">
        <v>77</v>
      </c>
      <c r="C27" s="14">
        <v>11.6</v>
      </c>
      <c r="D27" s="7">
        <f t="shared" si="0"/>
        <v>28.999999999999996</v>
      </c>
      <c r="E27" s="14">
        <v>10</v>
      </c>
      <c r="F27" s="15">
        <f t="shared" si="1"/>
        <v>10</v>
      </c>
      <c r="G27" s="14">
        <v>10</v>
      </c>
      <c r="H27" s="15">
        <f t="shared" si="2"/>
        <v>52.083333333333336</v>
      </c>
      <c r="I27" s="16">
        <f t="shared" si="3"/>
        <v>91.083333333333343</v>
      </c>
    </row>
    <row r="28" spans="1:9" x14ac:dyDescent="0.25">
      <c r="A28" s="12" t="s">
        <v>84</v>
      </c>
      <c r="B28" s="13" t="s">
        <v>83</v>
      </c>
      <c r="C28" s="14">
        <v>10</v>
      </c>
      <c r="D28" s="7">
        <f t="shared" si="0"/>
        <v>25</v>
      </c>
      <c r="E28" s="14">
        <v>10</v>
      </c>
      <c r="F28" s="15">
        <f t="shared" si="1"/>
        <v>10</v>
      </c>
      <c r="G28" s="14">
        <v>10</v>
      </c>
      <c r="H28" s="15">
        <f t="shared" si="2"/>
        <v>52.083333333333336</v>
      </c>
      <c r="I28" s="16">
        <f t="shared" si="3"/>
        <v>87.083333333333343</v>
      </c>
    </row>
    <row r="29" spans="1:9" x14ac:dyDescent="0.25">
      <c r="A29" s="12" t="s">
        <v>8</v>
      </c>
      <c r="B29" s="13" t="s">
        <v>10</v>
      </c>
      <c r="C29" s="14">
        <v>10</v>
      </c>
      <c r="D29" s="7">
        <f t="shared" si="0"/>
        <v>25</v>
      </c>
      <c r="E29" s="14">
        <v>10</v>
      </c>
      <c r="F29" s="15">
        <f t="shared" si="1"/>
        <v>10</v>
      </c>
      <c r="G29" s="14">
        <v>10</v>
      </c>
      <c r="H29" s="15">
        <f t="shared" si="2"/>
        <v>52.083333333333336</v>
      </c>
      <c r="I29" s="16">
        <f t="shared" si="3"/>
        <v>87.083333333333343</v>
      </c>
    </row>
    <row r="30" spans="1:9" x14ac:dyDescent="0.25">
      <c r="A30" s="12" t="s">
        <v>8</v>
      </c>
      <c r="B30" s="13" t="s">
        <v>11</v>
      </c>
      <c r="C30" s="14">
        <v>10</v>
      </c>
      <c r="D30" s="7">
        <f t="shared" si="0"/>
        <v>25</v>
      </c>
      <c r="E30" s="14">
        <v>10</v>
      </c>
      <c r="F30" s="15">
        <f t="shared" si="1"/>
        <v>10</v>
      </c>
      <c r="G30" s="14">
        <v>10</v>
      </c>
      <c r="H30" s="15">
        <f t="shared" si="2"/>
        <v>52.083333333333336</v>
      </c>
      <c r="I30" s="16">
        <f t="shared" si="3"/>
        <v>87.083333333333343</v>
      </c>
    </row>
    <row r="31" spans="1:9" x14ac:dyDescent="0.25">
      <c r="A31" s="12" t="s">
        <v>20</v>
      </c>
      <c r="B31" s="13" t="s">
        <v>21</v>
      </c>
      <c r="C31" s="14">
        <v>10</v>
      </c>
      <c r="D31" s="7">
        <f t="shared" si="0"/>
        <v>25</v>
      </c>
      <c r="E31" s="14">
        <v>10</v>
      </c>
      <c r="F31" s="15">
        <f t="shared" si="1"/>
        <v>10</v>
      </c>
      <c r="G31" s="14">
        <v>10</v>
      </c>
      <c r="H31" s="15">
        <f t="shared" si="2"/>
        <v>52.083333333333336</v>
      </c>
      <c r="I31" s="16">
        <f t="shared" si="3"/>
        <v>87.083333333333343</v>
      </c>
    </row>
    <row r="32" spans="1:9" x14ac:dyDescent="0.25">
      <c r="A32" s="12" t="s">
        <v>70</v>
      </c>
      <c r="B32" s="13" t="s">
        <v>32</v>
      </c>
      <c r="C32" s="14">
        <v>10</v>
      </c>
      <c r="D32" s="7">
        <f t="shared" si="0"/>
        <v>25</v>
      </c>
      <c r="E32" s="14">
        <v>10</v>
      </c>
      <c r="F32" s="15">
        <f t="shared" si="1"/>
        <v>10</v>
      </c>
      <c r="G32" s="14">
        <v>10</v>
      </c>
      <c r="H32" s="15">
        <f t="shared" si="2"/>
        <v>52.083333333333336</v>
      </c>
      <c r="I32" s="16">
        <f t="shared" si="3"/>
        <v>87.083333333333343</v>
      </c>
    </row>
    <row r="33" spans="1:9" x14ac:dyDescent="0.25">
      <c r="A33" s="12" t="s">
        <v>6</v>
      </c>
      <c r="B33" s="13" t="s">
        <v>7</v>
      </c>
      <c r="C33" s="14">
        <v>10</v>
      </c>
      <c r="D33" s="7">
        <f t="shared" si="0"/>
        <v>25</v>
      </c>
      <c r="E33" s="14">
        <v>10</v>
      </c>
      <c r="F33" s="15">
        <f t="shared" si="1"/>
        <v>10</v>
      </c>
      <c r="G33" s="14">
        <v>10</v>
      </c>
      <c r="H33" s="15">
        <f t="shared" si="2"/>
        <v>52.083333333333336</v>
      </c>
      <c r="I33" s="16">
        <f t="shared" si="3"/>
        <v>87.083333333333343</v>
      </c>
    </row>
    <row r="34" spans="1:9" x14ac:dyDescent="0.25">
      <c r="A34" s="12" t="s">
        <v>90</v>
      </c>
      <c r="B34" s="13" t="s">
        <v>89</v>
      </c>
      <c r="C34" s="14">
        <v>10</v>
      </c>
      <c r="D34" s="7">
        <f t="shared" si="0"/>
        <v>25</v>
      </c>
      <c r="E34" s="14">
        <v>10</v>
      </c>
      <c r="F34" s="15">
        <f t="shared" si="1"/>
        <v>10</v>
      </c>
      <c r="G34" s="14">
        <v>10</v>
      </c>
      <c r="H34" s="15">
        <f t="shared" si="2"/>
        <v>52.083333333333336</v>
      </c>
      <c r="I34" s="16">
        <f t="shared" si="3"/>
        <v>87.083333333333343</v>
      </c>
    </row>
    <row r="35" spans="1:9" x14ac:dyDescent="0.25">
      <c r="A35" s="12" t="s">
        <v>37</v>
      </c>
      <c r="B35" s="13" t="s">
        <v>144</v>
      </c>
      <c r="C35" s="14">
        <v>10</v>
      </c>
      <c r="D35" s="7">
        <f t="shared" ref="D35:D66" si="4">(C35/$C$90)*100</f>
        <v>25</v>
      </c>
      <c r="E35" s="14">
        <v>10</v>
      </c>
      <c r="F35" s="15">
        <f t="shared" ref="F35:F66" si="5">E35</f>
        <v>10</v>
      </c>
      <c r="G35" s="14">
        <v>10</v>
      </c>
      <c r="H35" s="15">
        <f t="shared" ref="H35:H66" si="6">(G35/$G$90)*100</f>
        <v>52.083333333333336</v>
      </c>
      <c r="I35" s="16">
        <f t="shared" ref="I35:I66" si="7">F35+D35+H35</f>
        <v>87.083333333333343</v>
      </c>
    </row>
    <row r="36" spans="1:9" x14ac:dyDescent="0.25">
      <c r="A36" s="12" t="s">
        <v>66</v>
      </c>
      <c r="B36" s="13" t="s">
        <v>67</v>
      </c>
      <c r="C36" s="14">
        <v>10</v>
      </c>
      <c r="D36" s="7">
        <f t="shared" si="4"/>
        <v>25</v>
      </c>
      <c r="E36" s="14">
        <v>10</v>
      </c>
      <c r="F36" s="15">
        <f t="shared" si="5"/>
        <v>10</v>
      </c>
      <c r="G36" s="14">
        <v>10</v>
      </c>
      <c r="H36" s="15">
        <f t="shared" si="6"/>
        <v>52.083333333333336</v>
      </c>
      <c r="I36" s="16">
        <f t="shared" si="7"/>
        <v>87.083333333333343</v>
      </c>
    </row>
    <row r="37" spans="1:9" x14ac:dyDescent="0.25">
      <c r="A37" s="12" t="s">
        <v>66</v>
      </c>
      <c r="B37" s="13" t="s">
        <v>68</v>
      </c>
      <c r="C37" s="14">
        <v>10</v>
      </c>
      <c r="D37" s="7">
        <f t="shared" si="4"/>
        <v>25</v>
      </c>
      <c r="E37" s="14">
        <v>10</v>
      </c>
      <c r="F37" s="15">
        <f t="shared" si="5"/>
        <v>10</v>
      </c>
      <c r="G37" s="14">
        <v>10</v>
      </c>
      <c r="H37" s="15">
        <f t="shared" si="6"/>
        <v>52.083333333333336</v>
      </c>
      <c r="I37" s="16">
        <f t="shared" si="7"/>
        <v>87.083333333333343</v>
      </c>
    </row>
    <row r="38" spans="1:9" x14ac:dyDescent="0.25">
      <c r="A38" s="12" t="s">
        <v>66</v>
      </c>
      <c r="B38" s="13" t="s">
        <v>69</v>
      </c>
      <c r="C38" s="14">
        <v>10</v>
      </c>
      <c r="D38" s="7">
        <f t="shared" si="4"/>
        <v>25</v>
      </c>
      <c r="E38" s="14">
        <v>10</v>
      </c>
      <c r="F38" s="15">
        <f t="shared" si="5"/>
        <v>10</v>
      </c>
      <c r="G38" s="14">
        <v>10</v>
      </c>
      <c r="H38" s="15">
        <f t="shared" si="6"/>
        <v>52.083333333333336</v>
      </c>
      <c r="I38" s="16">
        <f t="shared" si="7"/>
        <v>87.083333333333343</v>
      </c>
    </row>
    <row r="39" spans="1:9" x14ac:dyDescent="0.25">
      <c r="A39" s="12" t="s">
        <v>3</v>
      </c>
      <c r="B39" s="13" t="s">
        <v>2</v>
      </c>
      <c r="C39" s="14">
        <v>10</v>
      </c>
      <c r="D39" s="7">
        <f t="shared" si="4"/>
        <v>25</v>
      </c>
      <c r="E39" s="14">
        <v>10</v>
      </c>
      <c r="F39" s="15">
        <f t="shared" si="5"/>
        <v>10</v>
      </c>
      <c r="G39" s="14">
        <v>10</v>
      </c>
      <c r="H39" s="15">
        <f t="shared" si="6"/>
        <v>52.083333333333336</v>
      </c>
      <c r="I39" s="16">
        <f t="shared" si="7"/>
        <v>87.083333333333343</v>
      </c>
    </row>
    <row r="40" spans="1:9" x14ac:dyDescent="0.25">
      <c r="A40" s="12" t="s">
        <v>13</v>
      </c>
      <c r="B40" s="13" t="s">
        <v>12</v>
      </c>
      <c r="C40" s="14">
        <v>10</v>
      </c>
      <c r="D40" s="7">
        <f t="shared" si="4"/>
        <v>25</v>
      </c>
      <c r="E40" s="14">
        <v>0</v>
      </c>
      <c r="F40" s="15">
        <f t="shared" si="5"/>
        <v>0</v>
      </c>
      <c r="G40" s="14">
        <v>12</v>
      </c>
      <c r="H40" s="15">
        <f t="shared" si="6"/>
        <v>62.5</v>
      </c>
      <c r="I40" s="16">
        <f t="shared" si="7"/>
        <v>87.5</v>
      </c>
    </row>
    <row r="41" spans="1:9" x14ac:dyDescent="0.25">
      <c r="A41" s="12" t="s">
        <v>122</v>
      </c>
      <c r="B41" s="13" t="s">
        <v>139</v>
      </c>
      <c r="C41" s="14">
        <v>0</v>
      </c>
      <c r="D41" s="7">
        <f t="shared" si="4"/>
        <v>0</v>
      </c>
      <c r="E41" s="14">
        <v>0</v>
      </c>
      <c r="F41" s="15">
        <f t="shared" si="5"/>
        <v>0</v>
      </c>
      <c r="G41" s="14">
        <v>16.8</v>
      </c>
      <c r="H41" s="15">
        <f t="shared" si="6"/>
        <v>87.500000000000014</v>
      </c>
      <c r="I41" s="16">
        <f t="shared" si="7"/>
        <v>87.500000000000014</v>
      </c>
    </row>
    <row r="42" spans="1:9" x14ac:dyDescent="0.25">
      <c r="A42" s="17" t="s">
        <v>125</v>
      </c>
      <c r="B42" s="18" t="s">
        <v>116</v>
      </c>
      <c r="C42" s="19">
        <v>0</v>
      </c>
      <c r="D42" s="7">
        <f t="shared" si="4"/>
        <v>0</v>
      </c>
      <c r="E42" s="14">
        <v>10</v>
      </c>
      <c r="F42" s="15">
        <f t="shared" si="5"/>
        <v>10</v>
      </c>
      <c r="G42" s="14">
        <v>13.6</v>
      </c>
      <c r="H42" s="15">
        <f t="shared" si="6"/>
        <v>70.833333333333343</v>
      </c>
      <c r="I42" s="16">
        <f t="shared" si="7"/>
        <v>80.833333333333343</v>
      </c>
    </row>
    <row r="43" spans="1:9" x14ac:dyDescent="0.25">
      <c r="A43" s="12" t="s">
        <v>58</v>
      </c>
      <c r="B43" s="13" t="s">
        <v>59</v>
      </c>
      <c r="C43" s="14">
        <v>10</v>
      </c>
      <c r="D43" s="7">
        <f t="shared" si="4"/>
        <v>25</v>
      </c>
      <c r="E43" s="14">
        <v>0</v>
      </c>
      <c r="F43" s="15">
        <f t="shared" si="5"/>
        <v>0</v>
      </c>
      <c r="G43" s="14">
        <v>10</v>
      </c>
      <c r="H43" s="15">
        <f t="shared" si="6"/>
        <v>52.083333333333336</v>
      </c>
      <c r="I43" s="16">
        <f t="shared" si="7"/>
        <v>77.083333333333343</v>
      </c>
    </row>
    <row r="44" spans="1:9" x14ac:dyDescent="0.25">
      <c r="A44" s="12" t="s">
        <v>70</v>
      </c>
      <c r="B44" s="13" t="s">
        <v>71</v>
      </c>
      <c r="C44" s="14">
        <v>10</v>
      </c>
      <c r="D44" s="7">
        <f t="shared" si="4"/>
        <v>25</v>
      </c>
      <c r="E44" s="14">
        <v>0</v>
      </c>
      <c r="F44" s="15">
        <f t="shared" si="5"/>
        <v>0</v>
      </c>
      <c r="G44" s="14">
        <v>10</v>
      </c>
      <c r="H44" s="15">
        <f t="shared" si="6"/>
        <v>52.083333333333336</v>
      </c>
      <c r="I44" s="16">
        <f t="shared" si="7"/>
        <v>77.083333333333343</v>
      </c>
    </row>
    <row r="45" spans="1:9" x14ac:dyDescent="0.25">
      <c r="A45" s="12" t="s">
        <v>28</v>
      </c>
      <c r="B45" s="13" t="s">
        <v>29</v>
      </c>
      <c r="C45" s="14">
        <v>10</v>
      </c>
      <c r="D45" s="7">
        <f t="shared" si="4"/>
        <v>25</v>
      </c>
      <c r="E45" s="14">
        <v>0</v>
      </c>
      <c r="F45" s="15">
        <f t="shared" si="5"/>
        <v>0</v>
      </c>
      <c r="G45" s="14">
        <v>10</v>
      </c>
      <c r="H45" s="15">
        <f t="shared" si="6"/>
        <v>52.083333333333336</v>
      </c>
      <c r="I45" s="16">
        <f t="shared" si="7"/>
        <v>77.083333333333343</v>
      </c>
    </row>
    <row r="46" spans="1:9" x14ac:dyDescent="0.25">
      <c r="A46" s="12" t="s">
        <v>53</v>
      </c>
      <c r="B46" s="13" t="s">
        <v>54</v>
      </c>
      <c r="C46" s="14">
        <v>10</v>
      </c>
      <c r="D46" s="7">
        <f t="shared" si="4"/>
        <v>25</v>
      </c>
      <c r="E46" s="14">
        <v>0</v>
      </c>
      <c r="F46" s="15">
        <f t="shared" si="5"/>
        <v>0</v>
      </c>
      <c r="G46" s="14">
        <v>10</v>
      </c>
      <c r="H46" s="15">
        <f t="shared" si="6"/>
        <v>52.083333333333336</v>
      </c>
      <c r="I46" s="16">
        <f t="shared" si="7"/>
        <v>77.083333333333343</v>
      </c>
    </row>
    <row r="47" spans="1:9" x14ac:dyDescent="0.25">
      <c r="A47" s="12" t="s">
        <v>47</v>
      </c>
      <c r="B47" s="13" t="s">
        <v>46</v>
      </c>
      <c r="C47" s="14">
        <v>10</v>
      </c>
      <c r="D47" s="7">
        <f t="shared" si="4"/>
        <v>25</v>
      </c>
      <c r="E47" s="14">
        <v>0</v>
      </c>
      <c r="F47" s="15">
        <f t="shared" si="5"/>
        <v>0</v>
      </c>
      <c r="G47" s="14">
        <v>10</v>
      </c>
      <c r="H47" s="15">
        <f t="shared" si="6"/>
        <v>52.083333333333336</v>
      </c>
      <c r="I47" s="16">
        <f t="shared" si="7"/>
        <v>77.083333333333343</v>
      </c>
    </row>
    <row r="48" spans="1:9" x14ac:dyDescent="0.25">
      <c r="A48" s="12" t="s">
        <v>129</v>
      </c>
      <c r="B48" s="13" t="s">
        <v>130</v>
      </c>
      <c r="C48" s="14">
        <v>0</v>
      </c>
      <c r="D48" s="7">
        <f t="shared" si="4"/>
        <v>0</v>
      </c>
      <c r="E48" s="14">
        <v>0</v>
      </c>
      <c r="F48" s="15">
        <f t="shared" si="5"/>
        <v>0</v>
      </c>
      <c r="G48" s="14">
        <v>14.6</v>
      </c>
      <c r="H48" s="15">
        <f t="shared" si="6"/>
        <v>76.041666666666657</v>
      </c>
      <c r="I48" s="16">
        <f t="shared" si="7"/>
        <v>76.041666666666657</v>
      </c>
    </row>
    <row r="49" spans="1:9" x14ac:dyDescent="0.25">
      <c r="A49" s="12" t="s">
        <v>140</v>
      </c>
      <c r="B49" s="13" t="s">
        <v>141</v>
      </c>
      <c r="C49" s="14">
        <v>0</v>
      </c>
      <c r="D49" s="7">
        <f t="shared" si="4"/>
        <v>0</v>
      </c>
      <c r="E49" s="14">
        <v>0</v>
      </c>
      <c r="F49" s="15">
        <f t="shared" si="5"/>
        <v>0</v>
      </c>
      <c r="G49" s="14">
        <v>14</v>
      </c>
      <c r="H49" s="15">
        <f t="shared" si="6"/>
        <v>72.916666666666671</v>
      </c>
      <c r="I49" s="16">
        <f t="shared" si="7"/>
        <v>72.916666666666671</v>
      </c>
    </row>
    <row r="50" spans="1:9" x14ac:dyDescent="0.25">
      <c r="A50" s="12" t="s">
        <v>131</v>
      </c>
      <c r="B50" s="13" t="s">
        <v>132</v>
      </c>
      <c r="C50" s="14">
        <v>0</v>
      </c>
      <c r="D50" s="7">
        <f t="shared" si="4"/>
        <v>0</v>
      </c>
      <c r="E50" s="14">
        <v>0</v>
      </c>
      <c r="F50" s="15">
        <f t="shared" si="5"/>
        <v>0</v>
      </c>
      <c r="G50" s="14">
        <v>13.4</v>
      </c>
      <c r="H50" s="15">
        <f t="shared" si="6"/>
        <v>69.791666666666671</v>
      </c>
      <c r="I50" s="16">
        <f t="shared" si="7"/>
        <v>69.791666666666671</v>
      </c>
    </row>
    <row r="51" spans="1:9" x14ac:dyDescent="0.25">
      <c r="A51" s="12" t="s">
        <v>92</v>
      </c>
      <c r="B51" s="13" t="s">
        <v>91</v>
      </c>
      <c r="C51" s="14">
        <v>11.6</v>
      </c>
      <c r="D51" s="7">
        <f t="shared" si="4"/>
        <v>28.999999999999996</v>
      </c>
      <c r="E51" s="14">
        <v>0</v>
      </c>
      <c r="F51" s="15">
        <f t="shared" si="5"/>
        <v>0</v>
      </c>
      <c r="G51" s="14">
        <v>6.8</v>
      </c>
      <c r="H51" s="15">
        <f t="shared" si="6"/>
        <v>35.416666666666671</v>
      </c>
      <c r="I51" s="16">
        <f t="shared" si="7"/>
        <v>64.416666666666671</v>
      </c>
    </row>
    <row r="52" spans="1:9" x14ac:dyDescent="0.25">
      <c r="A52" s="17" t="s">
        <v>135</v>
      </c>
      <c r="B52" s="18" t="s">
        <v>136</v>
      </c>
      <c r="C52" s="19">
        <v>0</v>
      </c>
      <c r="D52" s="22">
        <f t="shared" si="4"/>
        <v>0</v>
      </c>
      <c r="E52" s="19">
        <v>0</v>
      </c>
      <c r="F52" s="23">
        <f t="shared" si="5"/>
        <v>0</v>
      </c>
      <c r="G52" s="19">
        <v>12.6</v>
      </c>
      <c r="H52" s="23">
        <f t="shared" si="6"/>
        <v>65.625</v>
      </c>
      <c r="I52" s="24">
        <f t="shared" si="7"/>
        <v>65.625</v>
      </c>
    </row>
    <row r="53" spans="1:9" x14ac:dyDescent="0.25">
      <c r="A53" s="17" t="s">
        <v>112</v>
      </c>
      <c r="B53" s="18" t="s">
        <v>82</v>
      </c>
      <c r="C53" s="19">
        <v>0</v>
      </c>
      <c r="D53" s="7">
        <f t="shared" si="4"/>
        <v>0</v>
      </c>
      <c r="E53" s="14">
        <v>10</v>
      </c>
      <c r="F53" s="15">
        <f t="shared" si="5"/>
        <v>10</v>
      </c>
      <c r="G53" s="14">
        <v>10</v>
      </c>
      <c r="H53" s="15">
        <f t="shared" si="6"/>
        <v>52.083333333333336</v>
      </c>
      <c r="I53" s="16">
        <f t="shared" si="7"/>
        <v>62.083333333333336</v>
      </c>
    </row>
    <row r="54" spans="1:9" x14ac:dyDescent="0.25">
      <c r="A54" s="17" t="s">
        <v>113</v>
      </c>
      <c r="B54" s="18" t="s">
        <v>111</v>
      </c>
      <c r="C54" s="19">
        <v>0</v>
      </c>
      <c r="D54" s="7">
        <f t="shared" si="4"/>
        <v>0</v>
      </c>
      <c r="E54" s="14">
        <v>10</v>
      </c>
      <c r="F54" s="15">
        <f t="shared" si="5"/>
        <v>10</v>
      </c>
      <c r="G54" s="14">
        <v>10</v>
      </c>
      <c r="H54" s="15">
        <f t="shared" si="6"/>
        <v>52.083333333333336</v>
      </c>
      <c r="I54" s="16">
        <f t="shared" si="7"/>
        <v>62.083333333333336</v>
      </c>
    </row>
    <row r="55" spans="1:9" x14ac:dyDescent="0.25">
      <c r="A55" s="17" t="s">
        <v>121</v>
      </c>
      <c r="B55" s="18" t="s">
        <v>122</v>
      </c>
      <c r="C55" s="19">
        <v>0</v>
      </c>
      <c r="D55" s="7">
        <f t="shared" si="4"/>
        <v>0</v>
      </c>
      <c r="E55" s="14">
        <v>10</v>
      </c>
      <c r="F55" s="15">
        <f t="shared" si="5"/>
        <v>10</v>
      </c>
      <c r="G55" s="14">
        <v>10</v>
      </c>
      <c r="H55" s="15">
        <f t="shared" si="6"/>
        <v>52.083333333333336</v>
      </c>
      <c r="I55" s="16">
        <f t="shared" si="7"/>
        <v>62.083333333333336</v>
      </c>
    </row>
    <row r="56" spans="1:9" x14ac:dyDescent="0.25">
      <c r="A56" s="12" t="s">
        <v>153</v>
      </c>
      <c r="B56" s="13" t="s">
        <v>154</v>
      </c>
      <c r="C56" s="14">
        <v>0</v>
      </c>
      <c r="D56" s="7">
        <f t="shared" si="4"/>
        <v>0</v>
      </c>
      <c r="E56" s="14">
        <v>0</v>
      </c>
      <c r="F56" s="15">
        <f t="shared" si="5"/>
        <v>0</v>
      </c>
      <c r="G56" s="14">
        <v>10</v>
      </c>
      <c r="H56" s="15">
        <f t="shared" si="6"/>
        <v>52.083333333333336</v>
      </c>
      <c r="I56" s="16">
        <f t="shared" si="7"/>
        <v>52.083333333333336</v>
      </c>
    </row>
    <row r="57" spans="1:9" x14ac:dyDescent="0.25">
      <c r="A57" s="12" t="s">
        <v>147</v>
      </c>
      <c r="B57" s="13" t="s">
        <v>130</v>
      </c>
      <c r="C57" s="14">
        <v>0</v>
      </c>
      <c r="D57" s="7">
        <f t="shared" si="4"/>
        <v>0</v>
      </c>
      <c r="E57" s="14">
        <v>0</v>
      </c>
      <c r="F57" s="15">
        <f t="shared" si="5"/>
        <v>0</v>
      </c>
      <c r="G57" s="14">
        <v>10</v>
      </c>
      <c r="H57" s="15">
        <f t="shared" si="6"/>
        <v>52.083333333333336</v>
      </c>
      <c r="I57" s="16">
        <f t="shared" si="7"/>
        <v>52.083333333333336</v>
      </c>
    </row>
    <row r="58" spans="1:9" x14ac:dyDescent="0.25">
      <c r="A58" s="12" t="s">
        <v>145</v>
      </c>
      <c r="B58" s="13" t="s">
        <v>146</v>
      </c>
      <c r="C58" s="14">
        <v>0</v>
      </c>
      <c r="D58" s="7">
        <f t="shared" si="4"/>
        <v>0</v>
      </c>
      <c r="E58" s="14">
        <v>0</v>
      </c>
      <c r="F58" s="15">
        <f t="shared" si="5"/>
        <v>0</v>
      </c>
      <c r="G58" s="14">
        <v>10</v>
      </c>
      <c r="H58" s="15">
        <f t="shared" si="6"/>
        <v>52.083333333333336</v>
      </c>
      <c r="I58" s="16">
        <f t="shared" si="7"/>
        <v>52.083333333333336</v>
      </c>
    </row>
    <row r="59" spans="1:9" x14ac:dyDescent="0.25">
      <c r="A59" s="12" t="s">
        <v>150</v>
      </c>
      <c r="B59" s="13" t="s">
        <v>151</v>
      </c>
      <c r="C59" s="14">
        <v>0</v>
      </c>
      <c r="D59" s="7">
        <f t="shared" si="4"/>
        <v>0</v>
      </c>
      <c r="E59" s="14">
        <v>0</v>
      </c>
      <c r="F59" s="15">
        <f t="shared" si="5"/>
        <v>0</v>
      </c>
      <c r="G59" s="14">
        <v>10</v>
      </c>
      <c r="H59" s="15">
        <f t="shared" si="6"/>
        <v>52.083333333333336</v>
      </c>
      <c r="I59" s="16">
        <f t="shared" si="7"/>
        <v>52.083333333333336</v>
      </c>
    </row>
    <row r="60" spans="1:9" x14ac:dyDescent="0.25">
      <c r="A60" s="12" t="s">
        <v>142</v>
      </c>
      <c r="B60" s="13" t="s">
        <v>143</v>
      </c>
      <c r="C60" s="14">
        <v>0</v>
      </c>
      <c r="D60" s="7">
        <f t="shared" si="4"/>
        <v>0</v>
      </c>
      <c r="E60" s="14">
        <v>0</v>
      </c>
      <c r="F60" s="15">
        <f t="shared" si="5"/>
        <v>0</v>
      </c>
      <c r="G60" s="14">
        <v>10</v>
      </c>
      <c r="H60" s="15">
        <f t="shared" si="6"/>
        <v>52.083333333333336</v>
      </c>
      <c r="I60" s="16">
        <f t="shared" si="7"/>
        <v>52.083333333333336</v>
      </c>
    </row>
    <row r="61" spans="1:9" x14ac:dyDescent="0.25">
      <c r="A61" s="12" t="s">
        <v>152</v>
      </c>
      <c r="B61" s="13" t="s">
        <v>79</v>
      </c>
      <c r="C61" s="14">
        <v>0</v>
      </c>
      <c r="D61" s="7">
        <f t="shared" si="4"/>
        <v>0</v>
      </c>
      <c r="E61" s="14">
        <v>0</v>
      </c>
      <c r="F61" s="15">
        <f t="shared" si="5"/>
        <v>0</v>
      </c>
      <c r="G61" s="14">
        <v>10</v>
      </c>
      <c r="H61" s="15">
        <f t="shared" si="6"/>
        <v>52.083333333333336</v>
      </c>
      <c r="I61" s="16">
        <f t="shared" si="7"/>
        <v>52.083333333333336</v>
      </c>
    </row>
    <row r="62" spans="1:9" x14ac:dyDescent="0.25">
      <c r="A62" s="17" t="s">
        <v>148</v>
      </c>
      <c r="B62" s="18" t="s">
        <v>69</v>
      </c>
      <c r="C62" s="19">
        <v>0</v>
      </c>
      <c r="D62" s="7">
        <f t="shared" si="4"/>
        <v>0</v>
      </c>
      <c r="E62" s="14">
        <v>0</v>
      </c>
      <c r="F62" s="15">
        <f t="shared" si="5"/>
        <v>0</v>
      </c>
      <c r="G62" s="14">
        <v>10</v>
      </c>
      <c r="H62" s="15">
        <f t="shared" si="6"/>
        <v>52.083333333333336</v>
      </c>
      <c r="I62" s="16">
        <f t="shared" si="7"/>
        <v>52.083333333333336</v>
      </c>
    </row>
    <row r="63" spans="1:9" x14ac:dyDescent="0.25">
      <c r="A63" s="12" t="s">
        <v>149</v>
      </c>
      <c r="B63" s="13" t="s">
        <v>38</v>
      </c>
      <c r="C63" s="14">
        <v>0</v>
      </c>
      <c r="D63" s="7">
        <f t="shared" si="4"/>
        <v>0</v>
      </c>
      <c r="E63" s="14">
        <v>0</v>
      </c>
      <c r="F63" s="15">
        <f t="shared" si="5"/>
        <v>0</v>
      </c>
      <c r="G63" s="14">
        <v>10</v>
      </c>
      <c r="H63" s="15">
        <f t="shared" si="6"/>
        <v>52.083333333333336</v>
      </c>
      <c r="I63" s="16">
        <f t="shared" si="7"/>
        <v>52.083333333333336</v>
      </c>
    </row>
    <row r="64" spans="1:9" x14ac:dyDescent="0.25">
      <c r="A64" s="12" t="s">
        <v>56</v>
      </c>
      <c r="B64" s="13" t="s">
        <v>55</v>
      </c>
      <c r="C64" s="14">
        <v>10</v>
      </c>
      <c r="D64" s="7">
        <f t="shared" si="4"/>
        <v>25</v>
      </c>
      <c r="E64" s="14">
        <v>10</v>
      </c>
      <c r="F64" s="15">
        <f t="shared" si="5"/>
        <v>10</v>
      </c>
      <c r="G64" s="14">
        <v>0</v>
      </c>
      <c r="H64" s="15">
        <f t="shared" si="6"/>
        <v>0</v>
      </c>
      <c r="I64" s="16">
        <f t="shared" si="7"/>
        <v>35</v>
      </c>
    </row>
    <row r="65" spans="1:9" x14ac:dyDescent="0.25">
      <c r="A65" s="12" t="s">
        <v>17</v>
      </c>
      <c r="B65" s="13" t="s">
        <v>18</v>
      </c>
      <c r="C65" s="14">
        <v>10</v>
      </c>
      <c r="D65" s="7">
        <f t="shared" si="4"/>
        <v>25</v>
      </c>
      <c r="E65" s="14">
        <v>10</v>
      </c>
      <c r="F65" s="15">
        <f t="shared" si="5"/>
        <v>10</v>
      </c>
      <c r="G65" s="14">
        <v>0</v>
      </c>
      <c r="H65" s="15">
        <f t="shared" si="6"/>
        <v>0</v>
      </c>
      <c r="I65" s="16">
        <f t="shared" si="7"/>
        <v>35</v>
      </c>
    </row>
    <row r="66" spans="1:9" x14ac:dyDescent="0.25">
      <c r="A66" s="12" t="s">
        <v>75</v>
      </c>
      <c r="B66" s="13" t="s">
        <v>76</v>
      </c>
      <c r="C66" s="14">
        <v>10</v>
      </c>
      <c r="D66" s="7">
        <f t="shared" si="4"/>
        <v>25</v>
      </c>
      <c r="E66" s="14">
        <v>10</v>
      </c>
      <c r="F66" s="15">
        <f t="shared" si="5"/>
        <v>10</v>
      </c>
      <c r="G66" s="14">
        <v>0</v>
      </c>
      <c r="H66" s="15">
        <f t="shared" si="6"/>
        <v>0</v>
      </c>
      <c r="I66" s="16">
        <f t="shared" si="7"/>
        <v>35</v>
      </c>
    </row>
    <row r="67" spans="1:9" x14ac:dyDescent="0.25">
      <c r="A67" s="12" t="s">
        <v>39</v>
      </c>
      <c r="B67" s="13" t="s">
        <v>41</v>
      </c>
      <c r="C67" s="14">
        <v>10</v>
      </c>
      <c r="D67" s="7">
        <f t="shared" ref="D67:D88" si="8">(C67/$C$90)*100</f>
        <v>25</v>
      </c>
      <c r="E67" s="14">
        <v>10</v>
      </c>
      <c r="F67" s="15">
        <f t="shared" ref="F67:F88" si="9">E67</f>
        <v>10</v>
      </c>
      <c r="G67" s="14">
        <v>0</v>
      </c>
      <c r="H67" s="15">
        <f t="shared" ref="H67:H88" si="10">(G67/$G$90)*100</f>
        <v>0</v>
      </c>
      <c r="I67" s="16">
        <f t="shared" ref="I67:I88" si="11">F67+D67+H67</f>
        <v>35</v>
      </c>
    </row>
    <row r="68" spans="1:9" x14ac:dyDescent="0.25">
      <c r="A68" s="12" t="s">
        <v>93</v>
      </c>
      <c r="B68" s="13" t="s">
        <v>94</v>
      </c>
      <c r="C68" s="14">
        <v>10</v>
      </c>
      <c r="D68" s="7">
        <f t="shared" si="8"/>
        <v>25</v>
      </c>
      <c r="E68" s="14">
        <v>10</v>
      </c>
      <c r="F68" s="15">
        <f t="shared" si="9"/>
        <v>10</v>
      </c>
      <c r="G68" s="14">
        <v>0</v>
      </c>
      <c r="H68" s="15">
        <f t="shared" si="10"/>
        <v>0</v>
      </c>
      <c r="I68" s="16">
        <f t="shared" si="11"/>
        <v>35</v>
      </c>
    </row>
    <row r="69" spans="1:9" x14ac:dyDescent="0.25">
      <c r="A69" s="12" t="s">
        <v>87</v>
      </c>
      <c r="B69" s="13" t="s">
        <v>88</v>
      </c>
      <c r="C69" s="14">
        <v>10</v>
      </c>
      <c r="D69" s="7">
        <f t="shared" si="8"/>
        <v>25</v>
      </c>
      <c r="E69" s="14">
        <v>10</v>
      </c>
      <c r="F69" s="15">
        <f t="shared" si="9"/>
        <v>10</v>
      </c>
      <c r="G69" s="14">
        <v>0</v>
      </c>
      <c r="H69" s="15">
        <f t="shared" si="10"/>
        <v>0</v>
      </c>
      <c r="I69" s="16">
        <f t="shared" si="11"/>
        <v>35</v>
      </c>
    </row>
    <row r="70" spans="1:9" x14ac:dyDescent="0.25">
      <c r="A70" s="12" t="s">
        <v>19</v>
      </c>
      <c r="B70" s="13" t="s">
        <v>2</v>
      </c>
      <c r="C70" s="14">
        <v>10</v>
      </c>
      <c r="D70" s="7">
        <f t="shared" si="8"/>
        <v>25</v>
      </c>
      <c r="E70" s="14">
        <v>10</v>
      </c>
      <c r="F70" s="15">
        <f t="shared" si="9"/>
        <v>10</v>
      </c>
      <c r="G70" s="14">
        <v>0</v>
      </c>
      <c r="H70" s="15">
        <f t="shared" si="10"/>
        <v>0</v>
      </c>
      <c r="I70" s="16">
        <f t="shared" si="11"/>
        <v>35</v>
      </c>
    </row>
    <row r="71" spans="1:9" x14ac:dyDescent="0.25">
      <c r="A71" s="12" t="s">
        <v>85</v>
      </c>
      <c r="B71" s="13" t="s">
        <v>86</v>
      </c>
      <c r="C71" s="14">
        <v>11.8</v>
      </c>
      <c r="D71" s="7">
        <f t="shared" si="8"/>
        <v>29.500000000000004</v>
      </c>
      <c r="E71" s="14">
        <v>0</v>
      </c>
      <c r="F71" s="15">
        <f t="shared" si="9"/>
        <v>0</v>
      </c>
      <c r="G71" s="14">
        <v>0</v>
      </c>
      <c r="H71" s="15">
        <f t="shared" si="10"/>
        <v>0</v>
      </c>
      <c r="I71" s="16">
        <f t="shared" si="11"/>
        <v>29.500000000000004</v>
      </c>
    </row>
    <row r="72" spans="1:9" x14ac:dyDescent="0.25">
      <c r="A72" s="12" t="s">
        <v>64</v>
      </c>
      <c r="B72" s="13" t="s">
        <v>65</v>
      </c>
      <c r="C72" s="14">
        <v>11.6</v>
      </c>
      <c r="D72" s="7">
        <f t="shared" si="8"/>
        <v>28.999999999999996</v>
      </c>
      <c r="E72" s="14">
        <v>0</v>
      </c>
      <c r="F72" s="15">
        <f t="shared" si="9"/>
        <v>0</v>
      </c>
      <c r="G72" s="14">
        <v>0</v>
      </c>
      <c r="H72" s="15">
        <f t="shared" si="10"/>
        <v>0</v>
      </c>
      <c r="I72" s="16">
        <f t="shared" si="11"/>
        <v>28.999999999999996</v>
      </c>
    </row>
    <row r="73" spans="1:9" x14ac:dyDescent="0.25">
      <c r="A73" s="12" t="s">
        <v>63</v>
      </c>
      <c r="B73" s="13" t="s">
        <v>38</v>
      </c>
      <c r="C73" s="14">
        <v>11</v>
      </c>
      <c r="D73" s="7">
        <f t="shared" si="8"/>
        <v>27.500000000000004</v>
      </c>
      <c r="E73" s="14">
        <v>0</v>
      </c>
      <c r="F73" s="15">
        <f t="shared" si="9"/>
        <v>0</v>
      </c>
      <c r="G73" s="14">
        <v>0</v>
      </c>
      <c r="H73" s="15">
        <f t="shared" si="10"/>
        <v>0</v>
      </c>
      <c r="I73" s="16">
        <f t="shared" si="11"/>
        <v>27.500000000000004</v>
      </c>
    </row>
    <row r="74" spans="1:9" x14ac:dyDescent="0.25">
      <c r="A74" s="12" t="s">
        <v>56</v>
      </c>
      <c r="B74" s="13" t="s">
        <v>57</v>
      </c>
      <c r="C74" s="14">
        <v>10</v>
      </c>
      <c r="D74" s="7">
        <f t="shared" si="8"/>
        <v>25</v>
      </c>
      <c r="E74" s="14">
        <v>0</v>
      </c>
      <c r="F74" s="15">
        <f t="shared" si="9"/>
        <v>0</v>
      </c>
      <c r="G74" s="14">
        <v>0</v>
      </c>
      <c r="H74" s="15">
        <f t="shared" si="10"/>
        <v>0</v>
      </c>
      <c r="I74" s="16">
        <f t="shared" si="11"/>
        <v>25</v>
      </c>
    </row>
    <row r="75" spans="1:9" x14ac:dyDescent="0.25">
      <c r="A75" s="12" t="s">
        <v>72</v>
      </c>
      <c r="B75" s="13" t="s">
        <v>73</v>
      </c>
      <c r="C75" s="14">
        <v>10</v>
      </c>
      <c r="D75" s="7">
        <f t="shared" si="8"/>
        <v>25</v>
      </c>
      <c r="E75" s="14">
        <v>0</v>
      </c>
      <c r="F75" s="15">
        <f t="shared" si="9"/>
        <v>0</v>
      </c>
      <c r="G75" s="14">
        <v>0</v>
      </c>
      <c r="H75" s="15">
        <f t="shared" si="10"/>
        <v>0</v>
      </c>
      <c r="I75" s="16">
        <f t="shared" si="11"/>
        <v>25</v>
      </c>
    </row>
    <row r="76" spans="1:9" x14ac:dyDescent="0.25">
      <c r="A76" s="12" t="s">
        <v>85</v>
      </c>
      <c r="B76" s="13" t="s">
        <v>50</v>
      </c>
      <c r="C76" s="14">
        <v>10</v>
      </c>
      <c r="D76" s="7">
        <f t="shared" si="8"/>
        <v>25</v>
      </c>
      <c r="E76" s="14">
        <v>0</v>
      </c>
      <c r="F76" s="15">
        <f t="shared" si="9"/>
        <v>0</v>
      </c>
      <c r="G76" s="14">
        <v>0</v>
      </c>
      <c r="H76" s="15">
        <f t="shared" si="10"/>
        <v>0</v>
      </c>
      <c r="I76" s="16">
        <f t="shared" si="11"/>
        <v>25</v>
      </c>
    </row>
    <row r="77" spans="1:9" x14ac:dyDescent="0.25">
      <c r="A77" s="12" t="s">
        <v>20</v>
      </c>
      <c r="B77" s="13" t="s">
        <v>30</v>
      </c>
      <c r="C77" s="14">
        <v>10</v>
      </c>
      <c r="D77" s="7">
        <f t="shared" si="8"/>
        <v>25</v>
      </c>
      <c r="E77" s="14">
        <v>0</v>
      </c>
      <c r="F77" s="15">
        <f t="shared" si="9"/>
        <v>0</v>
      </c>
      <c r="G77" s="14">
        <v>0</v>
      </c>
      <c r="H77" s="15">
        <f t="shared" si="10"/>
        <v>0</v>
      </c>
      <c r="I77" s="16">
        <f t="shared" si="11"/>
        <v>25</v>
      </c>
    </row>
    <row r="78" spans="1:9" x14ac:dyDescent="0.25">
      <c r="A78" s="12" t="s">
        <v>27</v>
      </c>
      <c r="B78" s="13" t="s">
        <v>26</v>
      </c>
      <c r="C78" s="14">
        <v>10</v>
      </c>
      <c r="D78" s="7">
        <f t="shared" si="8"/>
        <v>25</v>
      </c>
      <c r="E78" s="14">
        <v>0</v>
      </c>
      <c r="F78" s="15">
        <f t="shared" si="9"/>
        <v>0</v>
      </c>
      <c r="G78" s="14">
        <v>0</v>
      </c>
      <c r="H78" s="15">
        <f t="shared" si="10"/>
        <v>0</v>
      </c>
      <c r="I78" s="16">
        <f t="shared" si="11"/>
        <v>25</v>
      </c>
    </row>
    <row r="79" spans="1:9" x14ac:dyDescent="0.25">
      <c r="A79" s="12" t="s">
        <v>95</v>
      </c>
      <c r="B79" s="13" t="s">
        <v>82</v>
      </c>
      <c r="C79" s="14">
        <v>10</v>
      </c>
      <c r="D79" s="7">
        <f t="shared" si="8"/>
        <v>25</v>
      </c>
      <c r="E79" s="14">
        <v>0</v>
      </c>
      <c r="F79" s="15">
        <f t="shared" si="9"/>
        <v>0</v>
      </c>
      <c r="G79" s="14">
        <v>0</v>
      </c>
      <c r="H79" s="15">
        <f t="shared" si="10"/>
        <v>0</v>
      </c>
      <c r="I79" s="16">
        <f t="shared" si="11"/>
        <v>25</v>
      </c>
    </row>
    <row r="80" spans="1:9" x14ac:dyDescent="0.25">
      <c r="A80" s="12" t="s">
        <v>4</v>
      </c>
      <c r="B80" s="13" t="s">
        <v>5</v>
      </c>
      <c r="C80" s="14">
        <v>10</v>
      </c>
      <c r="D80" s="7">
        <f t="shared" si="8"/>
        <v>25</v>
      </c>
      <c r="E80" s="14">
        <v>0</v>
      </c>
      <c r="F80" s="15">
        <f t="shared" si="9"/>
        <v>0</v>
      </c>
      <c r="G80" s="14">
        <v>0</v>
      </c>
      <c r="H80" s="15">
        <f t="shared" si="10"/>
        <v>0</v>
      </c>
      <c r="I80" s="16">
        <f t="shared" si="11"/>
        <v>25</v>
      </c>
    </row>
    <row r="81" spans="1:9" x14ac:dyDescent="0.25">
      <c r="A81" s="12" t="s">
        <v>97</v>
      </c>
      <c r="B81" s="13" t="s">
        <v>96</v>
      </c>
      <c r="C81" s="14">
        <v>10</v>
      </c>
      <c r="D81" s="7">
        <f t="shared" si="8"/>
        <v>25</v>
      </c>
      <c r="E81" s="14">
        <v>0</v>
      </c>
      <c r="F81" s="15">
        <f t="shared" si="9"/>
        <v>0</v>
      </c>
      <c r="G81" s="14">
        <v>0</v>
      </c>
      <c r="H81" s="15">
        <f t="shared" si="10"/>
        <v>0</v>
      </c>
      <c r="I81" s="16">
        <f t="shared" si="11"/>
        <v>25</v>
      </c>
    </row>
    <row r="82" spans="1:9" x14ac:dyDescent="0.25">
      <c r="A82" s="12" t="s">
        <v>13</v>
      </c>
      <c r="B82" s="13" t="s">
        <v>14</v>
      </c>
      <c r="C82" s="14">
        <v>10</v>
      </c>
      <c r="D82" s="7">
        <f t="shared" si="8"/>
        <v>25</v>
      </c>
      <c r="E82" s="14">
        <v>0</v>
      </c>
      <c r="F82" s="15">
        <f t="shared" si="9"/>
        <v>0</v>
      </c>
      <c r="G82" s="14">
        <v>0</v>
      </c>
      <c r="H82" s="15">
        <f t="shared" si="10"/>
        <v>0</v>
      </c>
      <c r="I82" s="16">
        <f t="shared" si="11"/>
        <v>25</v>
      </c>
    </row>
    <row r="83" spans="1:9" x14ac:dyDescent="0.25">
      <c r="A83" s="12" t="s">
        <v>63</v>
      </c>
      <c r="B83" s="13" t="s">
        <v>76</v>
      </c>
      <c r="C83" s="14">
        <v>0</v>
      </c>
      <c r="D83" s="7">
        <f t="shared" si="8"/>
        <v>0</v>
      </c>
      <c r="E83" s="14">
        <v>0</v>
      </c>
      <c r="F83" s="15">
        <f t="shared" si="9"/>
        <v>0</v>
      </c>
      <c r="G83" s="14">
        <v>3.4</v>
      </c>
      <c r="H83" s="15">
        <f t="shared" si="10"/>
        <v>17.708333333333336</v>
      </c>
      <c r="I83" s="16">
        <f t="shared" si="11"/>
        <v>17.708333333333336</v>
      </c>
    </row>
    <row r="84" spans="1:9" x14ac:dyDescent="0.25">
      <c r="A84" s="17" t="s">
        <v>117</v>
      </c>
      <c r="B84" s="18" t="s">
        <v>118</v>
      </c>
      <c r="C84" s="19">
        <v>0</v>
      </c>
      <c r="D84" s="7">
        <f t="shared" si="8"/>
        <v>0</v>
      </c>
      <c r="E84" s="14">
        <v>10</v>
      </c>
      <c r="F84" s="15">
        <f t="shared" si="9"/>
        <v>10</v>
      </c>
      <c r="G84" s="14">
        <v>0</v>
      </c>
      <c r="H84" s="15">
        <f t="shared" si="10"/>
        <v>0</v>
      </c>
      <c r="I84" s="16">
        <f t="shared" si="11"/>
        <v>10</v>
      </c>
    </row>
    <row r="85" spans="1:9" x14ac:dyDescent="0.25">
      <c r="A85" s="17" t="s">
        <v>117</v>
      </c>
      <c r="B85" s="18" t="s">
        <v>119</v>
      </c>
      <c r="C85" s="19">
        <v>0</v>
      </c>
      <c r="D85" s="7">
        <f t="shared" si="8"/>
        <v>0</v>
      </c>
      <c r="E85" s="14">
        <v>10</v>
      </c>
      <c r="F85" s="15">
        <f t="shared" si="9"/>
        <v>10</v>
      </c>
      <c r="G85" s="14">
        <v>0</v>
      </c>
      <c r="H85" s="15">
        <f t="shared" si="10"/>
        <v>0</v>
      </c>
      <c r="I85" s="16">
        <f t="shared" si="11"/>
        <v>10</v>
      </c>
    </row>
    <row r="86" spans="1:9" x14ac:dyDescent="0.25">
      <c r="A86" s="17" t="s">
        <v>117</v>
      </c>
      <c r="B86" s="18" t="s">
        <v>120</v>
      </c>
      <c r="C86" s="19">
        <v>0</v>
      </c>
      <c r="D86" s="7">
        <f t="shared" si="8"/>
        <v>0</v>
      </c>
      <c r="E86" s="14">
        <v>10</v>
      </c>
      <c r="F86" s="15">
        <f t="shared" si="9"/>
        <v>10</v>
      </c>
      <c r="G86" s="14">
        <v>0</v>
      </c>
      <c r="H86" s="15">
        <f t="shared" si="10"/>
        <v>0</v>
      </c>
      <c r="I86" s="16">
        <f t="shared" si="11"/>
        <v>10</v>
      </c>
    </row>
    <row r="87" spans="1:9" x14ac:dyDescent="0.25">
      <c r="A87" s="17" t="s">
        <v>123</v>
      </c>
      <c r="B87" s="18" t="s">
        <v>124</v>
      </c>
      <c r="C87" s="19">
        <v>0</v>
      </c>
      <c r="D87" s="7">
        <f t="shared" si="8"/>
        <v>0</v>
      </c>
      <c r="E87" s="14">
        <v>10</v>
      </c>
      <c r="F87" s="15">
        <f t="shared" si="9"/>
        <v>10</v>
      </c>
      <c r="G87" s="14">
        <v>0</v>
      </c>
      <c r="H87" s="15">
        <f t="shared" si="10"/>
        <v>0</v>
      </c>
      <c r="I87" s="16">
        <f t="shared" si="11"/>
        <v>10</v>
      </c>
    </row>
    <row r="88" spans="1:9" ht="15.75" thickBot="1" x14ac:dyDescent="0.3">
      <c r="A88" s="17" t="s">
        <v>114</v>
      </c>
      <c r="B88" s="18" t="s">
        <v>115</v>
      </c>
      <c r="C88" s="26">
        <v>0</v>
      </c>
      <c r="D88" s="8">
        <f t="shared" si="8"/>
        <v>0</v>
      </c>
      <c r="E88" s="20">
        <v>10</v>
      </c>
      <c r="F88" s="21">
        <f t="shared" si="9"/>
        <v>10</v>
      </c>
      <c r="G88" s="20">
        <v>0</v>
      </c>
      <c r="H88" s="21">
        <f t="shared" si="10"/>
        <v>0</v>
      </c>
      <c r="I88" s="16">
        <f t="shared" si="11"/>
        <v>10</v>
      </c>
    </row>
    <row r="90" spans="1:9" x14ac:dyDescent="0.25">
      <c r="A90" t="s">
        <v>126</v>
      </c>
      <c r="C90" s="2">
        <f>MAX(C4:C88)</f>
        <v>40</v>
      </c>
      <c r="E90" s="38">
        <f>MAX(E4:E88)</f>
        <v>10</v>
      </c>
      <c r="G90" s="2">
        <f>MAX(G4:G88)</f>
        <v>19.2</v>
      </c>
    </row>
    <row r="91" spans="1:9" x14ac:dyDescent="0.25">
      <c r="A91" t="s">
        <v>156</v>
      </c>
      <c r="C91" t="s">
        <v>155</v>
      </c>
      <c r="G91" t="s">
        <v>157</v>
      </c>
    </row>
  </sheetData>
  <sortState ref="A4:I89">
    <sortCondition descending="1" ref="I4:I89"/>
  </sortState>
  <mergeCells count="1">
    <mergeCell ref="A1:I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3" fitToHeight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3"/>
  <sheetViews>
    <sheetView workbookViewId="0">
      <selection activeCell="A23" sqref="A23"/>
    </sheetView>
  </sheetViews>
  <sheetFormatPr defaultRowHeight="15" x14ac:dyDescent="0.25"/>
  <cols>
    <col min="1" max="1" width="18.7109375" customWidth="1"/>
    <col min="6" max="6" width="12.140625" bestFit="1" customWidth="1"/>
  </cols>
  <sheetData>
    <row r="1" spans="1:6" ht="18.75" x14ac:dyDescent="0.3">
      <c r="A1" s="39" t="s">
        <v>159</v>
      </c>
      <c r="B1" s="39"/>
      <c r="C1" s="39"/>
      <c r="D1" s="39"/>
      <c r="E1" s="39"/>
      <c r="F1" s="39"/>
    </row>
    <row r="2" spans="1:6" ht="15.75" thickBot="1" x14ac:dyDescent="0.3"/>
    <row r="3" spans="1:6" ht="45" x14ac:dyDescent="0.25">
      <c r="A3" s="3" t="s">
        <v>110</v>
      </c>
      <c r="B3" s="5" t="s">
        <v>160</v>
      </c>
      <c r="C3" s="32" t="s">
        <v>161</v>
      </c>
      <c r="D3" s="5" t="s">
        <v>162</v>
      </c>
      <c r="E3" s="32" t="s">
        <v>163</v>
      </c>
      <c r="F3" s="31" t="s">
        <v>109</v>
      </c>
    </row>
    <row r="4" spans="1:6" x14ac:dyDescent="0.25">
      <c r="A4" s="30" t="s">
        <v>98</v>
      </c>
      <c r="B4" s="33">
        <v>12.56</v>
      </c>
      <c r="C4" s="34">
        <f t="shared" ref="C4:C18" si="0">B4/$B$20*100</f>
        <v>78.844946641556817</v>
      </c>
      <c r="D4" s="33">
        <v>3.2</v>
      </c>
      <c r="E4" s="34">
        <f t="shared" ref="E4:E18" si="1">D4/$D$20*100</f>
        <v>57.142857142857153</v>
      </c>
      <c r="F4" s="16">
        <f t="shared" ref="F4:F18" si="2">E4+C4</f>
        <v>135.98780378441398</v>
      </c>
    </row>
    <row r="5" spans="1:6" x14ac:dyDescent="0.25">
      <c r="A5" s="13" t="s">
        <v>101</v>
      </c>
      <c r="B5" s="35">
        <v>11.48</v>
      </c>
      <c r="C5" s="34">
        <f t="shared" si="0"/>
        <v>72.065285624607668</v>
      </c>
      <c r="D5" s="35">
        <v>2.8</v>
      </c>
      <c r="E5" s="34">
        <f t="shared" si="1"/>
        <v>50</v>
      </c>
      <c r="F5" s="16">
        <f t="shared" si="2"/>
        <v>122.06528562460767</v>
      </c>
    </row>
    <row r="6" spans="1:6" x14ac:dyDescent="0.25">
      <c r="A6" s="13" t="s">
        <v>104</v>
      </c>
      <c r="B6" s="35">
        <v>15.46</v>
      </c>
      <c r="C6" s="34">
        <f t="shared" si="0"/>
        <v>97.049591964846201</v>
      </c>
      <c r="D6" s="35">
        <v>1.2</v>
      </c>
      <c r="E6" s="34">
        <f t="shared" si="1"/>
        <v>21.428571428571431</v>
      </c>
      <c r="F6" s="16">
        <f t="shared" si="2"/>
        <v>118.47816339341763</v>
      </c>
    </row>
    <row r="7" spans="1:6" x14ac:dyDescent="0.25">
      <c r="A7" s="13" t="s">
        <v>100</v>
      </c>
      <c r="B7" s="35">
        <v>4.3600000000000003</v>
      </c>
      <c r="C7" s="34">
        <f t="shared" si="0"/>
        <v>27.369742623979914</v>
      </c>
      <c r="D7" s="35">
        <v>5.0999999999999996</v>
      </c>
      <c r="E7" s="34">
        <f t="shared" si="1"/>
        <v>91.071428571428569</v>
      </c>
      <c r="F7" s="16">
        <f t="shared" si="2"/>
        <v>118.44117119540849</v>
      </c>
    </row>
    <row r="8" spans="1:6" x14ac:dyDescent="0.25">
      <c r="A8" s="13" t="s">
        <v>106</v>
      </c>
      <c r="B8" s="35">
        <v>15.93</v>
      </c>
      <c r="C8" s="34">
        <f t="shared" si="0"/>
        <v>100</v>
      </c>
      <c r="D8" s="35">
        <v>1</v>
      </c>
      <c r="E8" s="34">
        <f t="shared" si="1"/>
        <v>17.857142857142858</v>
      </c>
      <c r="F8" s="16">
        <f t="shared" si="2"/>
        <v>117.85714285714286</v>
      </c>
    </row>
    <row r="9" spans="1:6" x14ac:dyDescent="0.25">
      <c r="A9" s="13" t="s">
        <v>128</v>
      </c>
      <c r="B9" s="35">
        <v>0</v>
      </c>
      <c r="C9" s="34">
        <f t="shared" si="0"/>
        <v>0</v>
      </c>
      <c r="D9" s="35">
        <v>5.6</v>
      </c>
      <c r="E9" s="34">
        <f t="shared" si="1"/>
        <v>100</v>
      </c>
      <c r="F9" s="16">
        <f t="shared" si="2"/>
        <v>100</v>
      </c>
    </row>
    <row r="10" spans="1:6" x14ac:dyDescent="0.25">
      <c r="A10" s="13" t="s">
        <v>103</v>
      </c>
      <c r="B10" s="35">
        <v>10.32</v>
      </c>
      <c r="C10" s="34">
        <f t="shared" si="0"/>
        <v>64.783427495291903</v>
      </c>
      <c r="D10" s="35">
        <v>1.7</v>
      </c>
      <c r="E10" s="34">
        <f t="shared" si="1"/>
        <v>30.357142857142861</v>
      </c>
      <c r="F10" s="16">
        <f t="shared" si="2"/>
        <v>95.140570352434764</v>
      </c>
    </row>
    <row r="11" spans="1:6" x14ac:dyDescent="0.25">
      <c r="A11" s="13" t="s">
        <v>108</v>
      </c>
      <c r="B11" s="35">
        <v>14.26</v>
      </c>
      <c r="C11" s="34">
        <f t="shared" si="0"/>
        <v>89.516635279347142</v>
      </c>
      <c r="D11" s="35">
        <v>0</v>
      </c>
      <c r="E11" s="34">
        <f t="shared" si="1"/>
        <v>0</v>
      </c>
      <c r="F11" s="16">
        <f t="shared" si="2"/>
        <v>89.516635279347142</v>
      </c>
    </row>
    <row r="12" spans="1:6" x14ac:dyDescent="0.25">
      <c r="A12" s="13" t="s">
        <v>99</v>
      </c>
      <c r="B12" s="35">
        <v>10.45</v>
      </c>
      <c r="C12" s="34">
        <f t="shared" si="0"/>
        <v>65.599497802887626</v>
      </c>
      <c r="D12" s="35">
        <v>1.3</v>
      </c>
      <c r="E12" s="34">
        <f t="shared" si="1"/>
        <v>23.214285714285719</v>
      </c>
      <c r="F12" s="16">
        <f t="shared" si="2"/>
        <v>88.813783517173349</v>
      </c>
    </row>
    <row r="13" spans="1:6" x14ac:dyDescent="0.25">
      <c r="A13" s="13" t="s">
        <v>107</v>
      </c>
      <c r="B13" s="35">
        <v>13.1</v>
      </c>
      <c r="C13" s="34">
        <f t="shared" si="0"/>
        <v>82.234777150031391</v>
      </c>
      <c r="D13" s="35">
        <v>0</v>
      </c>
      <c r="E13" s="34">
        <f t="shared" si="1"/>
        <v>0</v>
      </c>
      <c r="F13" s="16">
        <f t="shared" si="2"/>
        <v>82.234777150031391</v>
      </c>
    </row>
    <row r="14" spans="1:6" x14ac:dyDescent="0.25">
      <c r="A14" s="13" t="s">
        <v>102</v>
      </c>
      <c r="B14" s="35">
        <v>12.5</v>
      </c>
      <c r="C14" s="34">
        <f t="shared" si="0"/>
        <v>78.468298807281855</v>
      </c>
      <c r="D14" s="35">
        <v>0</v>
      </c>
      <c r="E14" s="34">
        <f t="shared" si="1"/>
        <v>0</v>
      </c>
      <c r="F14" s="16">
        <f t="shared" si="2"/>
        <v>78.468298807281855</v>
      </c>
    </row>
    <row r="15" spans="1:6" x14ac:dyDescent="0.25">
      <c r="A15" s="13" t="s">
        <v>105</v>
      </c>
      <c r="B15" s="35">
        <v>12</v>
      </c>
      <c r="C15" s="34">
        <f t="shared" si="0"/>
        <v>75.329566854990588</v>
      </c>
      <c r="D15" s="35">
        <v>0</v>
      </c>
      <c r="E15" s="34">
        <f t="shared" si="1"/>
        <v>0</v>
      </c>
      <c r="F15" s="16">
        <f t="shared" si="2"/>
        <v>75.329566854990588</v>
      </c>
    </row>
    <row r="16" spans="1:6" x14ac:dyDescent="0.25">
      <c r="A16" s="13" t="s">
        <v>134</v>
      </c>
      <c r="B16" s="35">
        <v>0</v>
      </c>
      <c r="C16" s="34">
        <f t="shared" si="0"/>
        <v>0</v>
      </c>
      <c r="D16" s="35">
        <v>2.6</v>
      </c>
      <c r="E16" s="34">
        <f t="shared" si="1"/>
        <v>46.428571428571438</v>
      </c>
      <c r="F16" s="16">
        <f t="shared" si="2"/>
        <v>46.428571428571438</v>
      </c>
    </row>
    <row r="17" spans="1:6" x14ac:dyDescent="0.25">
      <c r="A17" s="13" t="s">
        <v>138</v>
      </c>
      <c r="B17" s="35">
        <v>0</v>
      </c>
      <c r="C17" s="34">
        <f t="shared" si="0"/>
        <v>0</v>
      </c>
      <c r="D17" s="35">
        <v>1.5</v>
      </c>
      <c r="E17" s="34">
        <f t="shared" si="1"/>
        <v>26.785714285714285</v>
      </c>
      <c r="F17" s="16">
        <f t="shared" si="2"/>
        <v>26.785714285714285</v>
      </c>
    </row>
    <row r="18" spans="1:6" ht="15.75" thickBot="1" x14ac:dyDescent="0.3">
      <c r="A18" s="13" t="s">
        <v>133</v>
      </c>
      <c r="B18" s="36">
        <v>0</v>
      </c>
      <c r="C18" s="37">
        <f t="shared" si="0"/>
        <v>0</v>
      </c>
      <c r="D18" s="36">
        <v>1.1000000000000001</v>
      </c>
      <c r="E18" s="37">
        <f t="shared" si="1"/>
        <v>19.642857142857146</v>
      </c>
      <c r="F18" s="16">
        <f t="shared" si="2"/>
        <v>19.642857142857146</v>
      </c>
    </row>
    <row r="20" spans="1:6" ht="15.75" x14ac:dyDescent="0.25">
      <c r="A20" s="10" t="s">
        <v>126</v>
      </c>
      <c r="B20" s="11">
        <f>MAX(B4:B18)</f>
        <v>15.93</v>
      </c>
      <c r="D20" s="11">
        <f>MAX(D4:D18)</f>
        <v>5.6</v>
      </c>
    </row>
    <row r="22" spans="1:6" ht="15.75" x14ac:dyDescent="0.25">
      <c r="A22" s="10" t="s">
        <v>127</v>
      </c>
    </row>
    <row r="23" spans="1:6" ht="15.75" x14ac:dyDescent="0.25">
      <c r="A23" s="10" t="s">
        <v>164</v>
      </c>
    </row>
  </sheetData>
  <sortState ref="A4:F18">
    <sortCondition descending="1" ref="F4:F18"/>
  </sortState>
  <mergeCells count="1">
    <mergeCell ref="A1:F1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anglers</vt:lpstr>
      <vt:lpstr>boats</vt:lpstr>
      <vt:lpstr>Sheet3</vt:lpstr>
      <vt:lpstr>anglers!Print_Area</vt:lpstr>
      <vt:lpstr>anglers!Print_Titles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Errol</cp:lastModifiedBy>
  <cp:lastPrinted>2016-02-08T06:46:05Z</cp:lastPrinted>
  <dcterms:created xsi:type="dcterms:W3CDTF">2015-11-15T12:06:53Z</dcterms:created>
  <dcterms:modified xsi:type="dcterms:W3CDTF">2016-02-09T10:44:37Z</dcterms:modified>
</cp:coreProperties>
</file>